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7055" windowHeight="6345" tabRatio="802"/>
  </bookViews>
  <sheets>
    <sheet name="Окрашивание с красителями CD " sheetId="6" r:id="rId1"/>
    <sheet name="Процедура окрашивания полная" sheetId="9" r:id="rId2"/>
    <sheet name="Процедура обесцвечивания пор.CD" sheetId="11" r:id="rId3"/>
    <sheet name="Процедуа химической завивки" sheetId="12" r:id="rId4"/>
    <sheet name="Процедура ламинирования" sheetId="13" r:id="rId5"/>
    <sheet name="Против выпад., перхоти. " sheetId="14" r:id="rId6"/>
  </sheets>
  <calcPr calcId="125725" refMode="R1C1"/>
</workbook>
</file>

<file path=xl/calcChain.xml><?xml version="1.0" encoding="utf-8"?>
<calcChain xmlns="http://schemas.openxmlformats.org/spreadsheetml/2006/main">
  <c r="D43" i="14"/>
  <c r="F43" s="1"/>
  <c r="D42"/>
  <c r="F42" s="1"/>
  <c r="D41"/>
  <c r="F41" s="1"/>
  <c r="D24"/>
  <c r="F24" s="1"/>
  <c r="D23"/>
  <c r="F23" s="1"/>
  <c r="D22"/>
  <c r="F22" s="1"/>
  <c r="D17"/>
  <c r="F17" s="1"/>
  <c r="D16"/>
  <c r="F16" s="1"/>
  <c r="D15"/>
  <c r="F15" s="1"/>
  <c r="F18" s="1"/>
  <c r="D11"/>
  <c r="F11" s="1"/>
  <c r="D10"/>
  <c r="F10" s="1"/>
  <c r="D9"/>
  <c r="F9" s="1"/>
  <c r="D37"/>
  <c r="F37" s="1"/>
  <c r="D36"/>
  <c r="F36" s="1"/>
  <c r="D35"/>
  <c r="F35" s="1"/>
  <c r="D31"/>
  <c r="F31" s="1"/>
  <c r="D30"/>
  <c r="F30" s="1"/>
  <c r="D29"/>
  <c r="F29" s="1"/>
  <c r="D5"/>
  <c r="F5" s="1"/>
  <c r="D4"/>
  <c r="F4" s="1"/>
  <c r="D3"/>
  <c r="F3" s="1"/>
  <c r="F44" l="1"/>
  <c r="F32"/>
  <c r="F6"/>
  <c r="F12"/>
  <c r="F25"/>
  <c r="F38"/>
  <c r="D25" i="13" l="1"/>
  <c r="F25" s="1"/>
  <c r="D24"/>
  <c r="F24" s="1"/>
  <c r="D23"/>
  <c r="F23" s="1"/>
  <c r="D22"/>
  <c r="F22" s="1"/>
  <c r="D21"/>
  <c r="F21" s="1"/>
  <c r="D16"/>
  <c r="F16" s="1"/>
  <c r="D15"/>
  <c r="F15" s="1"/>
  <c r="D14"/>
  <c r="F14" s="1"/>
  <c r="D13"/>
  <c r="F13" s="1"/>
  <c r="D12"/>
  <c r="F12" s="1"/>
  <c r="D7"/>
  <c r="F7" s="1"/>
  <c r="D81" i="9"/>
  <c r="F81" s="1"/>
  <c r="D80"/>
  <c r="F80" s="1"/>
  <c r="F72"/>
  <c r="D72"/>
  <c r="F71"/>
  <c r="D71"/>
  <c r="D63"/>
  <c r="F63" s="1"/>
  <c r="D62"/>
  <c r="F62" s="1"/>
  <c r="D53"/>
  <c r="F53" s="1"/>
  <c r="D52"/>
  <c r="F52" s="1"/>
  <c r="D44"/>
  <c r="F44" s="1"/>
  <c r="D43"/>
  <c r="F43" s="1"/>
  <c r="D35"/>
  <c r="F35" s="1"/>
  <c r="D34"/>
  <c r="F34" s="1"/>
  <c r="D25"/>
  <c r="F25" s="1"/>
  <c r="D24"/>
  <c r="F24" s="1"/>
  <c r="D16"/>
  <c r="F16" s="1"/>
  <c r="D15"/>
  <c r="F15" s="1"/>
  <c r="F8"/>
  <c r="D8"/>
  <c r="F7"/>
  <c r="D7"/>
  <c r="D94" i="11"/>
  <c r="F94" s="1"/>
  <c r="D93"/>
  <c r="F93" s="1"/>
  <c r="D92"/>
  <c r="F92" s="1"/>
  <c r="D91"/>
  <c r="F91" s="1"/>
  <c r="D84"/>
  <c r="F84" s="1"/>
  <c r="D83"/>
  <c r="F83" s="1"/>
  <c r="D74"/>
  <c r="F74" s="1"/>
  <c r="D73"/>
  <c r="F73" s="1"/>
  <c r="D82"/>
  <c r="F82" s="1"/>
  <c r="D81"/>
  <c r="F81" s="1"/>
  <c r="D72"/>
  <c r="F72" s="1"/>
  <c r="D71"/>
  <c r="F71" s="1"/>
  <c r="D90"/>
  <c r="F90" s="1"/>
  <c r="D89"/>
  <c r="F89" s="1"/>
  <c r="D80"/>
  <c r="F80" s="1"/>
  <c r="D79"/>
  <c r="F79" s="1"/>
  <c r="D70"/>
  <c r="F70" s="1"/>
  <c r="D69"/>
  <c r="F69" s="1"/>
  <c r="D64"/>
  <c r="F64" s="1"/>
  <c r="D63"/>
  <c r="F63" s="1"/>
  <c r="D54"/>
  <c r="F54" s="1"/>
  <c r="D53"/>
  <c r="F53" s="1"/>
  <c r="D44"/>
  <c r="F44" s="1"/>
  <c r="D43"/>
  <c r="F43" s="1"/>
  <c r="D6" i="13"/>
  <c r="F6" s="1"/>
  <c r="D5"/>
  <c r="F5" s="1"/>
  <c r="D4"/>
  <c r="F4" s="1"/>
  <c r="D3"/>
  <c r="F3" s="1"/>
  <c r="F95" i="11" l="1"/>
  <c r="F85"/>
  <c r="F26" i="13"/>
  <c r="F8"/>
  <c r="F17"/>
  <c r="F75" i="11"/>
  <c r="D54" i="12" l="1"/>
  <c r="F54" s="1"/>
  <c r="D53"/>
  <c r="F53" s="1"/>
  <c r="D52"/>
  <c r="F52" s="1"/>
  <c r="D51"/>
  <c r="F51" s="1"/>
  <c r="D50"/>
  <c r="F50" s="1"/>
  <c r="D45"/>
  <c r="F45" s="1"/>
  <c r="D44"/>
  <c r="F44" s="1"/>
  <c r="D43"/>
  <c r="F43" s="1"/>
  <c r="D42"/>
  <c r="F42" s="1"/>
  <c r="D41"/>
  <c r="F41" s="1"/>
  <c r="D36"/>
  <c r="F36" s="1"/>
  <c r="D35"/>
  <c r="F35" s="1"/>
  <c r="D34"/>
  <c r="F34" s="1"/>
  <c r="D33"/>
  <c r="F33" s="1"/>
  <c r="D32"/>
  <c r="F32" s="1"/>
  <c r="D26"/>
  <c r="F26" s="1"/>
  <c r="D25"/>
  <c r="F25" s="1"/>
  <c r="D24"/>
  <c r="F24" s="1"/>
  <c r="D23"/>
  <c r="F23" s="1"/>
  <c r="D22"/>
  <c r="F22" s="1"/>
  <c r="D17"/>
  <c r="F17" s="1"/>
  <c r="D16"/>
  <c r="F16" s="1"/>
  <c r="D15"/>
  <c r="F15" s="1"/>
  <c r="D14"/>
  <c r="F14" s="1"/>
  <c r="D13"/>
  <c r="F13" s="1"/>
  <c r="D7"/>
  <c r="F7" s="1"/>
  <c r="D6"/>
  <c r="F6" s="1"/>
  <c r="D5"/>
  <c r="F5" s="1"/>
  <c r="D4"/>
  <c r="F4" s="1"/>
  <c r="D3"/>
  <c r="F3" s="1"/>
  <c r="D79" i="9"/>
  <c r="F79" s="1"/>
  <c r="D78"/>
  <c r="F78" s="1"/>
  <c r="D77"/>
  <c r="F77" s="1"/>
  <c r="D76"/>
  <c r="F76" s="1"/>
  <c r="F82" s="1"/>
  <c r="D70"/>
  <c r="F70" s="1"/>
  <c r="D69"/>
  <c r="F69" s="1"/>
  <c r="D68"/>
  <c r="F68" s="1"/>
  <c r="D67"/>
  <c r="F67" s="1"/>
  <c r="D61"/>
  <c r="F61" s="1"/>
  <c r="D60"/>
  <c r="F60" s="1"/>
  <c r="D59"/>
  <c r="F59" s="1"/>
  <c r="D58"/>
  <c r="F58" s="1"/>
  <c r="F64" s="1"/>
  <c r="F73" l="1"/>
  <c r="F55" i="12"/>
  <c r="F46"/>
  <c r="F37"/>
  <c r="F27"/>
  <c r="F8"/>
  <c r="F18"/>
  <c r="D51" i="9"/>
  <c r="F51" s="1"/>
  <c r="D50"/>
  <c r="F50" s="1"/>
  <c r="D49"/>
  <c r="F49" s="1"/>
  <c r="D48"/>
  <c r="F48" s="1"/>
  <c r="D42"/>
  <c r="F42" s="1"/>
  <c r="D41"/>
  <c r="F41" s="1"/>
  <c r="D40"/>
  <c r="F40" s="1"/>
  <c r="D39"/>
  <c r="F39" s="1"/>
  <c r="D33"/>
  <c r="F33" s="1"/>
  <c r="D32"/>
  <c r="F32" s="1"/>
  <c r="D31"/>
  <c r="F31" s="1"/>
  <c r="D30"/>
  <c r="F30" s="1"/>
  <c r="D23"/>
  <c r="F23" s="1"/>
  <c r="D22"/>
  <c r="F22" s="1"/>
  <c r="D21"/>
  <c r="F21" s="1"/>
  <c r="D4"/>
  <c r="F4" s="1"/>
  <c r="D3"/>
  <c r="F3" s="1"/>
  <c r="D70" i="6"/>
  <c r="F70" s="1"/>
  <c r="D69"/>
  <c r="F69" s="1"/>
  <c r="F71" s="1"/>
  <c r="D66"/>
  <c r="F66" s="1"/>
  <c r="D65"/>
  <c r="F65" s="1"/>
  <c r="D62"/>
  <c r="F62" s="1"/>
  <c r="D61"/>
  <c r="F61" s="1"/>
  <c r="F63" s="1"/>
  <c r="D56"/>
  <c r="F56" s="1"/>
  <c r="D55"/>
  <c r="F55" s="1"/>
  <c r="D41"/>
  <c r="F41"/>
  <c r="F43" s="1"/>
  <c r="D42"/>
  <c r="F42" s="1"/>
  <c r="D34" i="11"/>
  <c r="F34" s="1"/>
  <c r="D33"/>
  <c r="F33" s="1"/>
  <c r="D28"/>
  <c r="F28" s="1"/>
  <c r="D27"/>
  <c r="F27" s="1"/>
  <c r="D22"/>
  <c r="F22" s="1"/>
  <c r="F23" s="1"/>
  <c r="D21"/>
  <c r="F21" s="1"/>
  <c r="D62"/>
  <c r="F62" s="1"/>
  <c r="D61"/>
  <c r="F61" s="1"/>
  <c r="D60"/>
  <c r="F60" s="1"/>
  <c r="D59"/>
  <c r="F59" s="1"/>
  <c r="D52"/>
  <c r="F52" s="1"/>
  <c r="D51"/>
  <c r="F51" s="1"/>
  <c r="D50"/>
  <c r="F50" s="1"/>
  <c r="D49"/>
  <c r="F49" s="1"/>
  <c r="D42"/>
  <c r="F42" s="1"/>
  <c r="D41"/>
  <c r="F41" s="1"/>
  <c r="D40"/>
  <c r="F40" s="1"/>
  <c r="D39"/>
  <c r="F39" s="1"/>
  <c r="D16"/>
  <c r="F16" s="1"/>
  <c r="D15"/>
  <c r="F15" s="1"/>
  <c r="D10"/>
  <c r="F10" s="1"/>
  <c r="D9"/>
  <c r="F9" s="1"/>
  <c r="D4"/>
  <c r="F4" s="1"/>
  <c r="D3"/>
  <c r="F3" s="1"/>
  <c r="D14" i="9"/>
  <c r="F14" s="1"/>
  <c r="D13"/>
  <c r="F13" s="1"/>
  <c r="D6"/>
  <c r="F6" s="1"/>
  <c r="D5"/>
  <c r="F5" s="1"/>
  <c r="D20"/>
  <c r="F20" s="1"/>
  <c r="D12"/>
  <c r="F12" s="1"/>
  <c r="D11"/>
  <c r="F11" s="1"/>
  <c r="D52" i="6"/>
  <c r="F52" s="1"/>
  <c r="D51"/>
  <c r="F51" s="1"/>
  <c r="D48"/>
  <c r="F48" s="1"/>
  <c r="D47"/>
  <c r="F47" s="1"/>
  <c r="D21"/>
  <c r="F21" s="1"/>
  <c r="F22" s="1"/>
  <c r="D38"/>
  <c r="F38" s="1"/>
  <c r="D37"/>
  <c r="F37" s="1"/>
  <c r="D34"/>
  <c r="F34" s="1"/>
  <c r="D33"/>
  <c r="F33" s="1"/>
  <c r="F45" i="11" l="1"/>
  <c r="F55"/>
  <c r="F65"/>
  <c r="F36" i="9"/>
  <c r="F45"/>
  <c r="F54"/>
  <c r="F17"/>
  <c r="F26"/>
  <c r="F9"/>
  <c r="F57" i="6"/>
  <c r="F67"/>
  <c r="F35" i="11"/>
  <c r="F49" i="6"/>
  <c r="F29" i="11"/>
  <c r="F17"/>
  <c r="F11"/>
  <c r="F5"/>
  <c r="F53" i="6"/>
  <c r="F35"/>
  <c r="F39"/>
</calcChain>
</file>

<file path=xl/sharedStrings.xml><?xml version="1.0" encoding="utf-8"?>
<sst xmlns="http://schemas.openxmlformats.org/spreadsheetml/2006/main" count="509" uniqueCount="75">
  <si>
    <t xml:space="preserve">Процедура против выпадения </t>
  </si>
  <si>
    <t xml:space="preserve">Себестоимость процедуры </t>
  </si>
  <si>
    <t>.HC DA Регенерирующий мусс 200мл “Double Action Ricostruttrice Mousse Forma E Struttura”</t>
  </si>
  <si>
    <t>Окрашивание на короткие волосы</t>
  </si>
  <si>
    <t>Окрашивание на волосы средней длины</t>
  </si>
  <si>
    <t xml:space="preserve">            Эмульсионный окислитель 1000 мл</t>
  </si>
  <si>
    <t xml:space="preserve">            Крем-краска д./волос с вит. С  100 мл </t>
  </si>
  <si>
    <t xml:space="preserve">            Масло д/окр. волос 5 MAGIC OIL 50 мл</t>
  </si>
  <si>
    <t>Cтойкая крем-краска ДЕЛАЙТ ТРИУМФО для волос 60 мл</t>
  </si>
  <si>
    <t xml:space="preserve">Окрашивание на длинные волосы </t>
  </si>
  <si>
    <t xml:space="preserve">            Шампунь Защита цвета 1000 мл</t>
  </si>
  <si>
    <t xml:space="preserve">            Бальзам Стабилизатор цвета 1000 мл</t>
  </si>
  <si>
    <t>Эмульсионный окислитель 1000 мл</t>
  </si>
  <si>
    <t>CD Осветляющий порошок 500 гр (пакет)</t>
  </si>
  <si>
    <t>Обесцвечивание с осв.порошком CD на прикорневую зону</t>
  </si>
  <si>
    <t>Обесцвечивание с осв.порошком CD коротких волос</t>
  </si>
  <si>
    <t>Обесцвечивание  с осв.порошком CD на волосы средней длины</t>
  </si>
  <si>
    <t>Обесцвечивание с осв.порошком CD (мелирование 20 прядей на короткие волосы)</t>
  </si>
  <si>
    <t>Обесцвечивание с осв.порошком CD (мелирование 20 прядей на среднюю длину волос)</t>
  </si>
  <si>
    <t>Обесцвечивание с осв.порошком CD (мелирование 20 прядей на длинные волосы)</t>
  </si>
  <si>
    <t xml:space="preserve"> Бальзам Стабилизатор цвета 1000 мл</t>
  </si>
  <si>
    <t xml:space="preserve"> Шампунь Защита цвета 1000 мл</t>
  </si>
  <si>
    <t>Бальзам Стабилизатор цвета 1000 мл</t>
  </si>
  <si>
    <t>Шампунь Защита цвета 1000 мл</t>
  </si>
  <si>
    <t>Наименование</t>
  </si>
  <si>
    <t>объем продукции</t>
  </si>
  <si>
    <t>цена</t>
  </si>
  <si>
    <t>цена за 1 мл</t>
  </si>
  <si>
    <t xml:space="preserve">расход на короткую длину волос </t>
  </si>
  <si>
    <t>итого</t>
  </si>
  <si>
    <t xml:space="preserve">расход на длинные волосы </t>
  </si>
  <si>
    <t>CD Мусс восстанавливающий  с отрубями 250 мл</t>
  </si>
  <si>
    <t>CD Химический состав 0 500 мл (для завивки волос)</t>
  </si>
  <si>
    <t>CD Нейтрализатор 500 мл (для завивки волос)</t>
  </si>
  <si>
    <t>Процедура химической завивки для плотных /жестких волос, для нормальных  натуральных не окрашенных волос (короткие волосы)</t>
  </si>
  <si>
    <t>Процедура химической завивки для плотных /жестких волос, для нормальных  натуральных не окрашенных волос (средняя длина волос)</t>
  </si>
  <si>
    <t>Процедура химической завивки для плотных /жестких волос, для нормальных  натуральных не окрашенных волос (длинные волосы)</t>
  </si>
  <si>
    <t xml:space="preserve">расход на волосы средней длины </t>
  </si>
  <si>
    <t xml:space="preserve">Процедура химической завивки для натуральных тонких или окрашенных волос (короткая длина) </t>
  </si>
  <si>
    <t>Процедура химической завивки для натуральных тонких или окрашенных волос (средняя длина волос)</t>
  </si>
  <si>
    <t xml:space="preserve">Процедура химической завивки для натуральных тонких или окрашенных волос (длинные волосы) </t>
  </si>
  <si>
    <t>расход на короткие волосы</t>
  </si>
  <si>
    <t>расход на волосы средней длины</t>
  </si>
  <si>
    <t>расход на длинные волосы</t>
  </si>
  <si>
    <t>Процедура ламинирования на короткие волосы</t>
  </si>
  <si>
    <t>Процедура ламинирования на волосы средней длины</t>
  </si>
  <si>
    <t>Процедура ламинирования на длинные волосы</t>
  </si>
  <si>
    <t>CD Эликсир мультивитаминная защита при осветлении и окрашивании волос Шаг 1/ 250 мл</t>
  </si>
  <si>
    <t>CD Эликсир-крем мультивитаминная защита после осветления и окрашивания волос Шаг 2/ 250 мл</t>
  </si>
  <si>
    <t>Обесцвечивание с осв.порошком CD на прикорневую зону (полная процедура с шампунем, масками и DELIGHTEX )</t>
  </si>
  <si>
    <t>Обесцвечивание с осв.порошком CD полная, с шампунем, масками и DELIGHTEX (мелирование 20 прядей на короткие волосы)</t>
  </si>
  <si>
    <t>Обесцвечивание с осв.порошком CD полная, с шампунем, масками и DELIGHTEX (мелирование 20 прядей на среднюю длину волос)</t>
  </si>
  <si>
    <t>Обесцвечивание с осв.порошком CD полная, с шампунем, масками и DELIGHTEX  (мелирование 20 прядей на длинные волосы)</t>
  </si>
  <si>
    <t>Обесцвечивание с осв.порошком CD на короткие волосы (полная процедура с шампунем, масками и DELIGHTEX )</t>
  </si>
  <si>
    <t>Обесцвечивание с осв.порошком CD на волосы средней длины (полная процедура с шампунем, масками и DELIGHTEX )</t>
  </si>
  <si>
    <t>Процедура окрашивания полнаяс шампунем, масками и DELIGHTEX на короткие волосы</t>
  </si>
  <si>
    <t>Процедура окрашивания полнаяс шампунем, масками и DELIGHTEX на волосы средней длины</t>
  </si>
  <si>
    <t>Процедура окрашивания полнаяс шампунем, масками и DELIGHTEX на длинные волосы</t>
  </si>
  <si>
    <t>СПА Шампунь СПА с шелком для поврежд. и слабых волос 250 мл</t>
  </si>
  <si>
    <t>СПА Сыворотка для массажа СПА для волос и кожи головы с экстр. магнолии 1000 мл (шаг 2)</t>
  </si>
  <si>
    <t>СПА Горячее обертывание с шелком для поврежд. и слабых волос 1000 мл (шаг 1)</t>
  </si>
  <si>
    <t xml:space="preserve">расход </t>
  </si>
  <si>
    <t>расход</t>
  </si>
  <si>
    <t>СПА Капельки шелка с протеинами шелка 80 мл</t>
  </si>
  <si>
    <t>СПА Ламинирующий гель 250 мл</t>
  </si>
  <si>
    <t>СПА Маска грязевая релакс антистресс с экстр. мальвы 250 мл</t>
  </si>
  <si>
    <t xml:space="preserve">Лосьон против выпадения волос 10 ампул по 10 мл </t>
  </si>
  <si>
    <t>Шампунь против выпадения волос 250 мл</t>
  </si>
  <si>
    <t xml:space="preserve">CD Барбер Шампунь против выпадения 250 мл </t>
  </si>
  <si>
    <t xml:space="preserve">CD Лосьон против выпадения 100 мл </t>
  </si>
  <si>
    <t>СПА Шампунь против перхоти 250 мл</t>
  </si>
  <si>
    <t>СПА Лосьон "Комплексный уход за кожей головы ампулы 10*10 мл</t>
  </si>
  <si>
    <t xml:space="preserve">Процедура против выпадения для женщин CD  </t>
  </si>
  <si>
    <t>Процедура против выпадения для мужчин CD</t>
  </si>
  <si>
    <t>Процедура против перхоти CD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</si>
</sst>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Arial"/>
      <family val="2"/>
    </font>
    <font>
      <b/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26"/>
      </patternFill>
    </fill>
    <fill>
      <patternFill patternType="solid">
        <fgColor rgb="FF99FFCC"/>
        <bgColor indexed="26"/>
      </patternFill>
    </fill>
    <fill>
      <patternFill patternType="solid">
        <fgColor rgb="FF99FFCC"/>
        <bgColor indexed="64"/>
      </patternFill>
    </fill>
    <fill>
      <patternFill patternType="solid">
        <fgColor rgb="FF369A8E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6" fillId="0" borderId="0"/>
    <xf numFmtId="0" fontId="5" fillId="0" borderId="0"/>
  </cellStyleXfs>
  <cellXfs count="183">
    <xf numFmtId="0" fontId="0" fillId="0" borderId="0" xfId="0"/>
    <xf numFmtId="1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1" fontId="0" fillId="12" borderId="1" xfId="0" applyNumberFormat="1" applyFill="1" applyBorder="1" applyAlignment="1">
      <alignment horizontal="center" vertical="center" wrapText="1"/>
    </xf>
    <xf numFmtId="164" fontId="0" fillId="12" borderId="1" xfId="0" applyNumberFormat="1" applyFill="1" applyBorder="1" applyAlignment="1">
      <alignment horizontal="center" vertical="center" wrapText="1"/>
    </xf>
    <xf numFmtId="164" fontId="0" fillId="7" borderId="1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164" fontId="4" fillId="6" borderId="0" xfId="0" applyNumberFormat="1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center" wrapText="1"/>
    </xf>
    <xf numFmtId="0" fontId="0" fillId="10" borderId="0" xfId="0" applyFont="1" applyFill="1" applyBorder="1" applyAlignment="1">
      <alignment horizontal="center" vertical="center" wrapText="1"/>
    </xf>
    <xf numFmtId="1" fontId="0" fillId="10" borderId="0" xfId="0" applyNumberFormat="1" applyFill="1" applyBorder="1" applyAlignment="1">
      <alignment horizontal="center" vertical="center" wrapText="1"/>
    </xf>
    <xf numFmtId="2" fontId="0" fillId="10" borderId="0" xfId="0" applyNumberFormat="1" applyFont="1" applyFill="1" applyBorder="1" applyAlignment="1">
      <alignment horizontal="center" vertical="center"/>
    </xf>
    <xf numFmtId="164" fontId="0" fillId="10" borderId="0" xfId="0" applyNumberFormat="1" applyFill="1" applyBorder="1" applyAlignment="1">
      <alignment horizontal="center" vertical="center" wrapText="1"/>
    </xf>
    <xf numFmtId="0" fontId="0" fillId="9" borderId="0" xfId="0" applyFon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164" fontId="4" fillId="14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164" fontId="9" fillId="6" borderId="1" xfId="0" applyNumberFormat="1" applyFont="1" applyFill="1" applyBorder="1" applyAlignment="1">
      <alignment horizontal="center" vertical="center" wrapText="1"/>
    </xf>
    <xf numFmtId="164" fontId="9" fillId="14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2" fontId="7" fillId="6" borderId="7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1" fontId="8" fillId="19" borderId="1" xfId="0" applyNumberFormat="1" applyFont="1" applyFill="1" applyBorder="1" applyAlignment="1">
      <alignment horizontal="center" vertical="center" wrapText="1"/>
    </xf>
    <xf numFmtId="164" fontId="8" fillId="19" borderId="1" xfId="0" applyNumberFormat="1" applyFont="1" applyFill="1" applyBorder="1" applyAlignment="1">
      <alignment horizontal="center" vertical="center" wrapText="1"/>
    </xf>
    <xf numFmtId="1" fontId="8" fillId="17" borderId="1" xfId="0" applyNumberFormat="1" applyFont="1" applyFill="1" applyBorder="1" applyAlignment="1">
      <alignment horizontal="center" vertical="center" wrapText="1"/>
    </xf>
    <xf numFmtId="164" fontId="8" fillId="17" borderId="1" xfId="0" applyNumberFormat="1" applyFont="1" applyFill="1" applyBorder="1" applyAlignment="1">
      <alignment horizontal="center" vertical="center" wrapText="1"/>
    </xf>
    <xf numFmtId="1" fontId="8" fillId="23" borderId="1" xfId="0" applyNumberFormat="1" applyFont="1" applyFill="1" applyBorder="1" applyAlignment="1">
      <alignment horizontal="center" vertical="center" wrapText="1"/>
    </xf>
    <xf numFmtId="164" fontId="8" fillId="23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0" fontId="0" fillId="0" borderId="0" xfId="0" applyBorder="1" applyAlignment="1">
      <alignment horizontal="center" vertical="center"/>
    </xf>
    <xf numFmtId="0" fontId="0" fillId="26" borderId="2" xfId="0" applyNumberFormat="1" applyFill="1" applyBorder="1" applyAlignment="1">
      <alignment horizontal="left" vertical="top" wrapText="1"/>
    </xf>
    <xf numFmtId="1" fontId="0" fillId="20" borderId="1" xfId="0" applyNumberFormat="1" applyFill="1" applyBorder="1" applyAlignment="1">
      <alignment horizontal="center" vertical="center" wrapText="1"/>
    </xf>
    <xf numFmtId="4" fontId="0" fillId="26" borderId="2" xfId="0" applyNumberFormat="1" applyFont="1" applyFill="1" applyBorder="1" applyAlignment="1">
      <alignment horizontal="center" vertical="center" wrapText="1"/>
    </xf>
    <xf numFmtId="164" fontId="0" fillId="20" borderId="1" xfId="0" applyNumberFormat="1" applyFill="1" applyBorder="1" applyAlignment="1">
      <alignment horizontal="center" vertical="center" wrapText="1"/>
    </xf>
    <xf numFmtId="0" fontId="0" fillId="26" borderId="2" xfId="0" applyNumberFormat="1" applyFill="1" applyBorder="1" applyAlignment="1">
      <alignment vertical="top" wrapText="1"/>
    </xf>
    <xf numFmtId="0" fontId="0" fillId="11" borderId="2" xfId="0" applyNumberFormat="1" applyFill="1" applyBorder="1" applyAlignment="1">
      <alignment horizontal="left" vertical="top" wrapText="1"/>
    </xf>
    <xf numFmtId="4" fontId="0" fillId="11" borderId="2" xfId="0" applyNumberFormat="1" applyFont="1" applyFill="1" applyBorder="1" applyAlignment="1">
      <alignment horizontal="center" vertical="center" wrapText="1"/>
    </xf>
    <xf numFmtId="0" fontId="0" fillId="11" borderId="2" xfId="0" applyNumberFormat="1" applyFill="1" applyBorder="1" applyAlignment="1">
      <alignment vertical="top" wrapText="1"/>
    </xf>
    <xf numFmtId="0" fontId="0" fillId="27" borderId="2" xfId="0" applyNumberFormat="1" applyFill="1" applyBorder="1" applyAlignment="1">
      <alignment horizontal="left" vertical="top" wrapText="1"/>
    </xf>
    <xf numFmtId="1" fontId="0" fillId="28" borderId="1" xfId="0" applyNumberFormat="1" applyFill="1" applyBorder="1" applyAlignment="1">
      <alignment horizontal="center" vertical="center" wrapText="1"/>
    </xf>
    <xf numFmtId="4" fontId="0" fillId="27" borderId="2" xfId="0" applyNumberFormat="1" applyFont="1" applyFill="1" applyBorder="1" applyAlignment="1">
      <alignment horizontal="center" vertical="center" wrapText="1"/>
    </xf>
    <xf numFmtId="164" fontId="0" fillId="28" borderId="1" xfId="0" applyNumberFormat="1" applyFill="1" applyBorder="1" applyAlignment="1">
      <alignment horizontal="center" vertical="center" wrapText="1"/>
    </xf>
    <xf numFmtId="0" fontId="0" fillId="27" borderId="2" xfId="0" applyNumberFormat="1" applyFill="1" applyBorder="1" applyAlignment="1">
      <alignment vertical="top" wrapText="1"/>
    </xf>
    <xf numFmtId="4" fontId="0" fillId="21" borderId="2" xfId="0" applyNumberFormat="1" applyFont="1" applyFill="1" applyBorder="1" applyAlignment="1">
      <alignment horizontal="center" vertical="center" wrapText="1"/>
    </xf>
    <xf numFmtId="1" fontId="8" fillId="31" borderId="1" xfId="0" applyNumberFormat="1" applyFont="1" applyFill="1" applyBorder="1" applyAlignment="1">
      <alignment horizontal="center" vertical="center" wrapText="1"/>
    </xf>
    <xf numFmtId="164" fontId="8" fillId="31" borderId="1" xfId="0" applyNumberFormat="1" applyFont="1" applyFill="1" applyBorder="1" applyAlignment="1">
      <alignment horizontal="center" vertical="center" wrapText="1"/>
    </xf>
    <xf numFmtId="1" fontId="8" fillId="33" borderId="1" xfId="0" applyNumberFormat="1" applyFont="1" applyFill="1" applyBorder="1" applyAlignment="1">
      <alignment horizontal="center" vertical="center" wrapText="1"/>
    </xf>
    <xf numFmtId="164" fontId="8" fillId="33" borderId="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1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35" borderId="2" xfId="0" applyNumberFormat="1" applyFont="1" applyFill="1" applyBorder="1" applyAlignment="1">
      <alignment horizontal="left" vertical="top" wrapText="1"/>
    </xf>
    <xf numFmtId="2" fontId="9" fillId="14" borderId="16" xfId="0" applyNumberFormat="1" applyFont="1" applyFill="1" applyBorder="1" applyAlignment="1">
      <alignment horizontal="center" vertical="center" wrapText="1"/>
    </xf>
    <xf numFmtId="2" fontId="9" fillId="6" borderId="16" xfId="0" applyNumberFormat="1" applyFont="1" applyFill="1" applyBorder="1" applyAlignment="1">
      <alignment horizontal="center" vertical="center" wrapText="1"/>
    </xf>
    <xf numFmtId="0" fontId="8" fillId="0" borderId="0" xfId="0" applyFont="1"/>
    <xf numFmtId="2" fontId="8" fillId="0" borderId="0" xfId="0" applyNumberFormat="1" applyFont="1"/>
    <xf numFmtId="0" fontId="8" fillId="0" borderId="0" xfId="0" applyFont="1" applyBorder="1" applyAlignment="1">
      <alignment vertical="center" wrapText="1"/>
    </xf>
    <xf numFmtId="1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8" fillId="30" borderId="2" xfId="12" applyNumberFormat="1" applyFont="1" applyFill="1" applyBorder="1" applyAlignment="1">
      <alignment horizontal="left" vertical="top" wrapText="1"/>
    </xf>
    <xf numFmtId="4" fontId="0" fillId="35" borderId="2" xfId="0" applyNumberFormat="1" applyFont="1" applyFill="1" applyBorder="1" applyAlignment="1">
      <alignment horizontal="center" vertical="center" wrapText="1"/>
    </xf>
    <xf numFmtId="0" fontId="8" fillId="37" borderId="2" xfId="12" applyNumberFormat="1" applyFont="1" applyFill="1" applyBorder="1" applyAlignment="1">
      <alignment horizontal="left" vertical="top" wrapText="1"/>
    </xf>
    <xf numFmtId="1" fontId="8" fillId="36" borderId="1" xfId="0" applyNumberFormat="1" applyFont="1" applyFill="1" applyBorder="1" applyAlignment="1">
      <alignment horizontal="center" vertical="center" wrapText="1"/>
    </xf>
    <xf numFmtId="4" fontId="0" fillId="37" borderId="2" xfId="0" applyNumberFormat="1" applyFont="1" applyFill="1" applyBorder="1" applyAlignment="1">
      <alignment horizontal="center" vertical="center" wrapText="1"/>
    </xf>
    <xf numFmtId="2" fontId="8" fillId="36" borderId="1" xfId="0" applyNumberFormat="1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8" fillId="37" borderId="2" xfId="0" applyNumberFormat="1" applyFont="1" applyFill="1" applyBorder="1" applyAlignment="1">
      <alignment horizontal="left" vertical="top" wrapText="1"/>
    </xf>
    <xf numFmtId="2" fontId="8" fillId="36" borderId="13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30" borderId="2" xfId="0" applyNumberFormat="1" applyFont="1" applyFill="1" applyBorder="1" applyAlignment="1">
      <alignment horizontal="left" vertical="top" wrapText="1"/>
    </xf>
    <xf numFmtId="4" fontId="8" fillId="30" borderId="2" xfId="0" applyNumberFormat="1" applyFont="1" applyFill="1" applyBorder="1" applyAlignment="1">
      <alignment horizontal="center" vertical="center" wrapText="1"/>
    </xf>
    <xf numFmtId="0" fontId="8" fillId="32" borderId="2" xfId="0" applyNumberFormat="1" applyFont="1" applyFill="1" applyBorder="1" applyAlignment="1">
      <alignment horizontal="left" vertical="top" wrapText="1"/>
    </xf>
    <xf numFmtId="4" fontId="8" fillId="32" borderId="2" xfId="0" applyNumberFormat="1" applyFont="1" applyFill="1" applyBorder="1" applyAlignment="1">
      <alignment horizontal="center" vertical="center" wrapText="1"/>
    </xf>
    <xf numFmtId="0" fontId="8" fillId="18" borderId="2" xfId="0" applyNumberFormat="1" applyFont="1" applyFill="1" applyBorder="1" applyAlignment="1">
      <alignment horizontal="left" vertical="top" wrapText="1"/>
    </xf>
    <xf numFmtId="4" fontId="8" fillId="18" borderId="2" xfId="0" applyNumberFormat="1" applyFont="1" applyFill="1" applyBorder="1" applyAlignment="1">
      <alignment horizontal="center" vertical="center" wrapText="1"/>
    </xf>
    <xf numFmtId="0" fontId="8" fillId="21" borderId="2" xfId="0" applyNumberFormat="1" applyFont="1" applyFill="1" applyBorder="1" applyAlignment="1">
      <alignment horizontal="left" vertical="top" wrapText="1"/>
    </xf>
    <xf numFmtId="4" fontId="8" fillId="21" borderId="2" xfId="0" applyNumberFormat="1" applyFont="1" applyFill="1" applyBorder="1" applyAlignment="1">
      <alignment horizontal="center" vertical="center" wrapText="1"/>
    </xf>
    <xf numFmtId="0" fontId="8" fillId="22" borderId="2" xfId="0" applyNumberFormat="1" applyFont="1" applyFill="1" applyBorder="1" applyAlignment="1">
      <alignment horizontal="left" vertical="top" wrapText="1"/>
    </xf>
    <xf numFmtId="4" fontId="8" fillId="22" borderId="2" xfId="0" applyNumberFormat="1" applyFont="1" applyFill="1" applyBorder="1" applyAlignment="1">
      <alignment horizontal="center" vertical="center" wrapText="1"/>
    </xf>
    <xf numFmtId="0" fontId="8" fillId="21" borderId="2" xfId="12" applyNumberFormat="1" applyFont="1" applyFill="1" applyBorder="1" applyAlignment="1">
      <alignment horizontal="left" vertical="top" wrapText="1"/>
    </xf>
    <xf numFmtId="0" fontId="8" fillId="22" borderId="2" xfId="12" applyNumberFormat="1" applyFont="1" applyFill="1" applyBorder="1" applyAlignment="1">
      <alignment horizontal="left" vertical="top" wrapText="1"/>
    </xf>
    <xf numFmtId="0" fontId="8" fillId="32" borderId="2" xfId="12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8" fillId="21" borderId="2" xfId="0" applyNumberFormat="1" applyFont="1" applyFill="1" applyBorder="1" applyAlignment="1">
      <alignment vertical="top" wrapText="1"/>
    </xf>
    <xf numFmtId="0" fontId="8" fillId="18" borderId="2" xfId="12" applyNumberFormat="1" applyFont="1" applyFill="1" applyBorder="1" applyAlignment="1">
      <alignment horizontal="left" vertical="top" wrapText="1"/>
    </xf>
    <xf numFmtId="0" fontId="8" fillId="18" borderId="2" xfId="0" applyNumberFormat="1" applyFont="1" applyFill="1" applyBorder="1" applyAlignment="1">
      <alignment vertical="top" wrapText="1"/>
    </xf>
    <xf numFmtId="0" fontId="8" fillId="22" borderId="2" xfId="0" applyNumberFormat="1" applyFont="1" applyFill="1" applyBorder="1" applyAlignment="1">
      <alignment vertical="top" wrapText="1"/>
    </xf>
    <xf numFmtId="0" fontId="9" fillId="6" borderId="12" xfId="0" applyFont="1" applyFill="1" applyBorder="1" applyAlignment="1">
      <alignment horizontal="center" wrapText="1"/>
    </xf>
    <xf numFmtId="1" fontId="9" fillId="6" borderId="1" xfId="0" applyNumberFormat="1" applyFont="1" applyFill="1" applyBorder="1" applyAlignment="1">
      <alignment horizontal="center" vertical="center" wrapText="1"/>
    </xf>
    <xf numFmtId="2" fontId="9" fillId="6" borderId="1" xfId="0" applyNumberFormat="1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0" fillId="6" borderId="0" xfId="0" applyFill="1"/>
    <xf numFmtId="0" fontId="9" fillId="0" borderId="1" xfId="0" applyFont="1" applyBorder="1" applyAlignment="1">
      <alignment horizontal="center" wrapText="1"/>
    </xf>
    <xf numFmtId="1" fontId="9" fillId="0" borderId="1" xfId="0" applyNumberFormat="1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 wrapText="1"/>
    </xf>
    <xf numFmtId="164" fontId="8" fillId="0" borderId="3" xfId="0" applyNumberFormat="1" applyFont="1" applyBorder="1" applyAlignment="1">
      <alignment horizontal="center" wrapText="1"/>
    </xf>
    <xf numFmtId="164" fontId="9" fillId="14" borderId="3" xfId="0" applyNumberFormat="1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9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20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8" fillId="25" borderId="3" xfId="0" applyFont="1" applyFill="1" applyBorder="1" applyAlignment="1">
      <alignment horizontal="center" vertical="center" wrapText="1"/>
    </xf>
    <xf numFmtId="0" fontId="8" fillId="25" borderId="4" xfId="0" applyFont="1" applyFill="1" applyBorder="1" applyAlignment="1">
      <alignment horizontal="center" vertical="center"/>
    </xf>
    <xf numFmtId="0" fontId="8" fillId="25" borderId="5" xfId="0" applyFont="1" applyFill="1" applyBorder="1" applyAlignment="1">
      <alignment horizontal="center" vertical="center"/>
    </xf>
    <xf numFmtId="0" fontId="8" fillId="24" borderId="3" xfId="0" applyFont="1" applyFill="1" applyBorder="1" applyAlignment="1">
      <alignment horizontal="center" vertical="center" wrapText="1"/>
    </xf>
    <xf numFmtId="0" fontId="8" fillId="24" borderId="4" xfId="0" applyFont="1" applyFill="1" applyBorder="1" applyAlignment="1">
      <alignment horizontal="center" vertical="center"/>
    </xf>
    <xf numFmtId="0" fontId="8" fillId="24" borderId="5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wrapText="1"/>
    </xf>
    <xf numFmtId="0" fontId="8" fillId="9" borderId="10" xfId="0" applyFont="1" applyFill="1" applyBorder="1" applyAlignment="1">
      <alignment horizontal="center" wrapText="1"/>
    </xf>
    <xf numFmtId="0" fontId="8" fillId="9" borderId="11" xfId="0" applyFont="1" applyFill="1" applyBorder="1" applyAlignment="1">
      <alignment horizontal="center" wrapText="1"/>
    </xf>
    <xf numFmtId="0" fontId="7" fillId="34" borderId="9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 vertical="top" wrapText="1"/>
    </xf>
    <xf numFmtId="0" fontId="7" fillId="6" borderId="7" xfId="0" applyFont="1" applyFill="1" applyBorder="1" applyAlignment="1">
      <alignment horizontal="center" vertical="top" wrapText="1"/>
    </xf>
    <xf numFmtId="0" fontId="7" fillId="6" borderId="8" xfId="0" applyFont="1" applyFill="1" applyBorder="1" applyAlignment="1">
      <alignment horizontal="center" vertical="top" wrapText="1"/>
    </xf>
    <xf numFmtId="0" fontId="7" fillId="9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35" borderId="3" xfId="0" applyNumberFormat="1" applyFont="1" applyFill="1" applyBorder="1" applyAlignment="1">
      <alignment horizontal="left" vertical="top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7" fillId="6" borderId="17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</cellXfs>
  <cellStyles count="13">
    <cellStyle name="Обычный" xfId="0" builtinId="0"/>
    <cellStyle name="Обычный 10" xfId="9"/>
    <cellStyle name="Обычный 11" xfId="11"/>
    <cellStyle name="Обычный 12" xfId="1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  <cellStyle name="Обычный_TDSheet" xfId="12"/>
  </cellStyles>
  <dxfs count="0"/>
  <tableStyles count="0" defaultTableStyle="TableStyleMedium9" defaultPivotStyle="PivotStyleLight16"/>
  <colors>
    <mruColors>
      <color rgb="FFFFCCFF"/>
      <color rgb="FF369A8E"/>
      <color rgb="FF66CCFF"/>
      <color rgb="FF99FFCC"/>
      <color rgb="FF66FFCC"/>
      <color rgb="FF0099CC"/>
      <color rgb="FF990099"/>
      <color rgb="FFFF99FF"/>
      <color rgb="FFFF33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topLeftCell="A54" workbookViewId="0">
      <selection activeCell="A60" sqref="A60:XFD60"/>
    </sheetView>
  </sheetViews>
  <sheetFormatPr defaultRowHeight="15"/>
  <cols>
    <col min="1" max="1" width="49.42578125" style="26" customWidth="1"/>
    <col min="2" max="2" width="13.5703125" style="13" customWidth="1"/>
    <col min="3" max="3" width="15.140625" style="27" customWidth="1"/>
    <col min="4" max="4" width="18.85546875" style="26" customWidth="1"/>
    <col min="5" max="5" width="16.85546875" style="13" customWidth="1"/>
    <col min="6" max="6" width="15.42578125" style="26" customWidth="1"/>
    <col min="7" max="16384" width="9.140625" style="8"/>
  </cols>
  <sheetData>
    <row r="1" spans="1:6" ht="3" hidden="1" customHeight="1">
      <c r="A1" s="128" t="s">
        <v>0</v>
      </c>
      <c r="B1" s="129"/>
      <c r="C1" s="129"/>
      <c r="D1" s="129"/>
      <c r="E1" s="129"/>
      <c r="F1" s="129"/>
    </row>
    <row r="2" spans="1:6" ht="36.75" hidden="1" customHeight="1">
      <c r="A2" s="9"/>
      <c r="B2" s="10"/>
      <c r="C2" s="11"/>
      <c r="D2" s="11"/>
      <c r="E2" s="10"/>
      <c r="F2" s="9"/>
    </row>
    <row r="3" spans="1:6" hidden="1">
      <c r="A3" s="12"/>
      <c r="C3" s="14"/>
      <c r="D3" s="15"/>
      <c r="F3" s="15"/>
    </row>
    <row r="4" spans="1:6" hidden="1">
      <c r="A4" s="16"/>
      <c r="C4" s="14"/>
      <c r="D4" s="15"/>
      <c r="F4" s="15"/>
    </row>
    <row r="5" spans="1:6" hidden="1">
      <c r="A5" s="16"/>
      <c r="C5" s="14"/>
      <c r="D5" s="15"/>
      <c r="F5" s="15"/>
    </row>
    <row r="6" spans="1:6" hidden="1">
      <c r="A6" s="16"/>
      <c r="C6" s="14"/>
      <c r="D6" s="15"/>
      <c r="F6" s="15"/>
    </row>
    <row r="7" spans="1:6" ht="15.75" hidden="1">
      <c r="A7" s="130"/>
      <c r="B7" s="131"/>
      <c r="C7" s="131"/>
      <c r="D7" s="131"/>
      <c r="E7" s="131"/>
      <c r="F7" s="17"/>
    </row>
    <row r="8" spans="1:6" hidden="1">
      <c r="A8" s="132"/>
      <c r="B8" s="133"/>
      <c r="C8" s="133"/>
      <c r="D8" s="133"/>
      <c r="E8" s="133"/>
      <c r="F8" s="133"/>
    </row>
    <row r="9" spans="1:6" ht="38.25" hidden="1" customHeight="1">
      <c r="A9" s="9"/>
      <c r="B9" s="10"/>
      <c r="C9" s="11"/>
      <c r="D9" s="11"/>
      <c r="E9" s="10"/>
      <c r="F9" s="9"/>
    </row>
    <row r="10" spans="1:6" hidden="1">
      <c r="A10" s="12"/>
      <c r="C10" s="14"/>
      <c r="D10" s="15"/>
      <c r="F10" s="15"/>
    </row>
    <row r="11" spans="1:6" hidden="1">
      <c r="A11" s="18"/>
      <c r="C11" s="14"/>
      <c r="D11" s="15"/>
      <c r="F11" s="15"/>
    </row>
    <row r="12" spans="1:6" hidden="1">
      <c r="A12" s="18"/>
      <c r="C12" s="14"/>
      <c r="D12" s="15"/>
      <c r="F12" s="15"/>
    </row>
    <row r="13" spans="1:6" hidden="1">
      <c r="A13" s="18"/>
      <c r="C13" s="14"/>
      <c r="D13" s="15"/>
      <c r="F13" s="15"/>
    </row>
    <row r="14" spans="1:6" ht="15.75" hidden="1">
      <c r="A14" s="130"/>
      <c r="B14" s="131"/>
      <c r="C14" s="131"/>
      <c r="D14" s="131"/>
      <c r="E14" s="131"/>
      <c r="F14" s="17"/>
    </row>
    <row r="15" spans="1:6" hidden="1">
      <c r="A15" s="134"/>
      <c r="B15" s="135"/>
      <c r="C15" s="135"/>
      <c r="D15" s="135"/>
      <c r="E15" s="135"/>
      <c r="F15" s="135"/>
    </row>
    <row r="16" spans="1:6" ht="37.5" hidden="1" customHeight="1">
      <c r="A16" s="9"/>
      <c r="B16" s="10"/>
      <c r="C16" s="11"/>
      <c r="D16" s="11"/>
      <c r="E16" s="10"/>
      <c r="F16" s="9"/>
    </row>
    <row r="17" spans="1:6" hidden="1">
      <c r="A17" s="12"/>
      <c r="C17" s="14"/>
      <c r="D17" s="15"/>
      <c r="F17" s="15"/>
    </row>
    <row r="18" spans="1:6" hidden="1">
      <c r="A18" s="19"/>
      <c r="C18" s="14"/>
      <c r="D18" s="15"/>
      <c r="F18" s="15"/>
    </row>
    <row r="19" spans="1:6" hidden="1">
      <c r="A19" s="19"/>
      <c r="C19" s="14"/>
      <c r="D19" s="15"/>
      <c r="F19" s="15"/>
    </row>
    <row r="20" spans="1:6" ht="15.75" hidden="1">
      <c r="A20" s="130"/>
      <c r="B20" s="131"/>
      <c r="C20" s="131"/>
      <c r="D20" s="131"/>
      <c r="E20" s="131"/>
      <c r="F20" s="17"/>
    </row>
    <row r="21" spans="1:6" ht="0.75" customHeight="1">
      <c r="A21" s="20" t="s">
        <v>2</v>
      </c>
      <c r="B21" s="21">
        <v>200</v>
      </c>
      <c r="C21" s="22">
        <v>251</v>
      </c>
      <c r="D21" s="23">
        <f t="shared" ref="D21" si="0">C21/B21</f>
        <v>1.2549999999999999</v>
      </c>
      <c r="E21" s="21">
        <v>10</v>
      </c>
      <c r="F21" s="23">
        <f t="shared" ref="F21" si="1">D21*E21</f>
        <v>12.549999999999999</v>
      </c>
    </row>
    <row r="22" spans="1:6" ht="15.75" hidden="1" customHeight="1">
      <c r="A22" s="130" t="s">
        <v>1</v>
      </c>
      <c r="B22" s="130"/>
      <c r="C22" s="130"/>
      <c r="D22" s="130"/>
      <c r="E22" s="130"/>
      <c r="F22" s="17" t="e">
        <f>#REF!+#REF!+#REF!+#REF!+#REF!+#REF!+F21</f>
        <v>#REF!</v>
      </c>
    </row>
    <row r="23" spans="1:6" ht="15" hidden="1" customHeight="1">
      <c r="A23" s="140"/>
      <c r="B23" s="140"/>
      <c r="C23" s="140"/>
      <c r="D23" s="140"/>
      <c r="E23" s="140"/>
      <c r="F23" s="140"/>
    </row>
    <row r="24" spans="1:6" hidden="1">
      <c r="A24" s="9"/>
      <c r="B24" s="10"/>
      <c r="C24" s="11"/>
      <c r="D24" s="11"/>
      <c r="E24" s="10"/>
      <c r="F24" s="9"/>
    </row>
    <row r="25" spans="1:6" ht="32.25" hidden="1" customHeight="1">
      <c r="A25" s="24"/>
      <c r="C25" s="14"/>
      <c r="D25" s="15"/>
      <c r="F25" s="15"/>
    </row>
    <row r="26" spans="1:6" hidden="1">
      <c r="A26" s="25"/>
      <c r="C26" s="14"/>
      <c r="D26" s="15"/>
      <c r="F26" s="15"/>
    </row>
    <row r="27" spans="1:6" hidden="1">
      <c r="A27" s="24"/>
      <c r="C27" s="14"/>
      <c r="D27" s="15"/>
      <c r="F27" s="15"/>
    </row>
    <row r="28" spans="1:6" hidden="1">
      <c r="A28" s="25"/>
      <c r="C28" s="14"/>
      <c r="D28" s="15"/>
      <c r="F28" s="15"/>
    </row>
    <row r="29" spans="1:6" hidden="1">
      <c r="A29" s="24"/>
      <c r="C29" s="14"/>
      <c r="D29" s="15"/>
      <c r="F29" s="15"/>
    </row>
    <row r="30" spans="1:6" ht="1.5" customHeight="1"/>
    <row r="31" spans="1:6" ht="24.75" customHeight="1">
      <c r="A31" s="136" t="s">
        <v>3</v>
      </c>
      <c r="B31" s="136"/>
      <c r="C31" s="136"/>
      <c r="D31" s="136"/>
      <c r="E31" s="136"/>
      <c r="F31" s="136"/>
    </row>
    <row r="32" spans="1:6" customFormat="1" ht="24" customHeight="1">
      <c r="A32" s="95" t="s">
        <v>24</v>
      </c>
      <c r="B32" s="71" t="s">
        <v>25</v>
      </c>
      <c r="C32" s="72" t="s">
        <v>26</v>
      </c>
      <c r="D32" s="72" t="s">
        <v>27</v>
      </c>
      <c r="E32" s="71" t="s">
        <v>61</v>
      </c>
      <c r="F32" s="95" t="s">
        <v>29</v>
      </c>
    </row>
    <row r="33" spans="1:6">
      <c r="A33" s="52" t="s">
        <v>6</v>
      </c>
      <c r="B33" s="53">
        <v>100</v>
      </c>
      <c r="C33" s="54">
        <v>182.23</v>
      </c>
      <c r="D33" s="55">
        <f t="shared" ref="D33:D34" si="2">C33/B33</f>
        <v>1.8222999999999998</v>
      </c>
      <c r="E33" s="53">
        <v>50</v>
      </c>
      <c r="F33" s="55">
        <f t="shared" ref="F33:F34" si="3">D33*E33</f>
        <v>91.114999999999995</v>
      </c>
    </row>
    <row r="34" spans="1:6">
      <c r="A34" s="52" t="s">
        <v>5</v>
      </c>
      <c r="B34" s="53">
        <v>1000</v>
      </c>
      <c r="C34" s="54">
        <v>209</v>
      </c>
      <c r="D34" s="55">
        <f t="shared" si="2"/>
        <v>0.20899999999999999</v>
      </c>
      <c r="E34" s="53">
        <v>50</v>
      </c>
      <c r="F34" s="55">
        <f t="shared" si="3"/>
        <v>10.45</v>
      </c>
    </row>
    <row r="35" spans="1:6" ht="15" customHeight="1">
      <c r="A35" s="137" t="s">
        <v>1</v>
      </c>
      <c r="B35" s="138"/>
      <c r="C35" s="138"/>
      <c r="D35" s="138"/>
      <c r="E35" s="138"/>
      <c r="F35" s="28">
        <f>F33+F34</f>
        <v>101.565</v>
      </c>
    </row>
    <row r="36" spans="1:6" hidden="1">
      <c r="A36" s="29"/>
      <c r="B36" s="30"/>
      <c r="C36" s="4"/>
      <c r="D36" s="2"/>
      <c r="E36" s="1"/>
      <c r="F36" s="2"/>
    </row>
    <row r="37" spans="1:6" ht="30">
      <c r="A37" s="56" t="s">
        <v>8</v>
      </c>
      <c r="B37" s="53">
        <v>60</v>
      </c>
      <c r="C37" s="54">
        <v>87.73</v>
      </c>
      <c r="D37" s="55">
        <f t="shared" ref="D37:D38" si="4">C37/B37</f>
        <v>1.4621666666666668</v>
      </c>
      <c r="E37" s="53">
        <v>50</v>
      </c>
      <c r="F37" s="55">
        <f>D37*E37</f>
        <v>73.108333333333348</v>
      </c>
    </row>
    <row r="38" spans="1:6">
      <c r="A38" s="52" t="s">
        <v>5</v>
      </c>
      <c r="B38" s="53">
        <v>1000</v>
      </c>
      <c r="C38" s="54">
        <v>209</v>
      </c>
      <c r="D38" s="55">
        <f t="shared" si="4"/>
        <v>0.20899999999999999</v>
      </c>
      <c r="E38" s="53">
        <v>75</v>
      </c>
      <c r="F38" s="55">
        <f t="shared" ref="F38" si="5">D38*E38</f>
        <v>15.674999999999999</v>
      </c>
    </row>
    <row r="39" spans="1:6" ht="14.25" customHeight="1">
      <c r="A39" s="137" t="s">
        <v>1</v>
      </c>
      <c r="B39" s="137"/>
      <c r="C39" s="137"/>
      <c r="D39" s="137"/>
      <c r="E39" s="137"/>
      <c r="F39" s="28">
        <f>F37+F38</f>
        <v>88.783333333333346</v>
      </c>
    </row>
    <row r="40" spans="1:6" ht="15.75" hidden="1">
      <c r="A40" s="137"/>
      <c r="B40" s="137"/>
      <c r="C40" s="137"/>
      <c r="D40" s="137"/>
      <c r="E40" s="137"/>
      <c r="F40" s="3"/>
    </row>
    <row r="41" spans="1:6">
      <c r="A41" s="52" t="s">
        <v>7</v>
      </c>
      <c r="B41" s="53">
        <v>50</v>
      </c>
      <c r="C41" s="54">
        <v>191.68</v>
      </c>
      <c r="D41" s="55">
        <f t="shared" ref="D41" si="6">C41/B41</f>
        <v>3.8336000000000001</v>
      </c>
      <c r="E41" s="53">
        <v>50</v>
      </c>
      <c r="F41" s="7">
        <f t="shared" ref="F41" si="7">D41*E41</f>
        <v>191.68</v>
      </c>
    </row>
    <row r="42" spans="1:6" s="51" customFormat="1">
      <c r="A42" s="52" t="s">
        <v>5</v>
      </c>
      <c r="B42" s="53">
        <v>1000</v>
      </c>
      <c r="C42" s="54">
        <v>209</v>
      </c>
      <c r="D42" s="55">
        <f t="shared" ref="D42" si="8">C42/B42</f>
        <v>0.20899999999999999</v>
      </c>
      <c r="E42" s="53">
        <v>50</v>
      </c>
      <c r="F42" s="7">
        <f t="shared" ref="F42" si="9">D42*E42</f>
        <v>10.45</v>
      </c>
    </row>
    <row r="43" spans="1:6" s="51" customFormat="1" ht="15.75">
      <c r="A43" s="141" t="s">
        <v>1</v>
      </c>
      <c r="B43" s="142"/>
      <c r="C43" s="142"/>
      <c r="D43" s="142"/>
      <c r="E43" s="143"/>
      <c r="F43" s="28">
        <f>F41+F42</f>
        <v>202.13</v>
      </c>
    </row>
    <row r="44" spans="1:6" ht="18.75" customHeight="1">
      <c r="A44" s="144"/>
      <c r="B44" s="144"/>
      <c r="C44" s="144"/>
      <c r="D44" s="144"/>
      <c r="E44" s="144"/>
      <c r="F44" s="144"/>
    </row>
    <row r="45" spans="1:6" ht="24.75" customHeight="1">
      <c r="A45" s="139" t="s">
        <v>4</v>
      </c>
      <c r="B45" s="139"/>
      <c r="C45" s="139"/>
      <c r="D45" s="139"/>
      <c r="E45" s="139"/>
      <c r="F45" s="139"/>
    </row>
    <row r="46" spans="1:6" customFormat="1" ht="24" customHeight="1">
      <c r="A46" s="95" t="s">
        <v>24</v>
      </c>
      <c r="B46" s="71" t="s">
        <v>25</v>
      </c>
      <c r="C46" s="72" t="s">
        <v>26</v>
      </c>
      <c r="D46" s="72" t="s">
        <v>27</v>
      </c>
      <c r="E46" s="71" t="s">
        <v>61</v>
      </c>
      <c r="F46" s="95" t="s">
        <v>29</v>
      </c>
    </row>
    <row r="47" spans="1:6">
      <c r="A47" s="57" t="s">
        <v>6</v>
      </c>
      <c r="B47" s="5">
        <v>100</v>
      </c>
      <c r="C47" s="58">
        <v>182.23</v>
      </c>
      <c r="D47" s="6">
        <f t="shared" ref="D47:D48" si="10">C47/B47</f>
        <v>1.8222999999999998</v>
      </c>
      <c r="E47" s="5">
        <v>70</v>
      </c>
      <c r="F47" s="6">
        <f t="shared" ref="F47:F48" si="11">D47*E47</f>
        <v>127.56099999999999</v>
      </c>
    </row>
    <row r="48" spans="1:6">
      <c r="A48" s="57" t="s">
        <v>5</v>
      </c>
      <c r="B48" s="5">
        <v>1000</v>
      </c>
      <c r="C48" s="58">
        <v>209</v>
      </c>
      <c r="D48" s="6">
        <f t="shared" si="10"/>
        <v>0.20899999999999999</v>
      </c>
      <c r="E48" s="5">
        <v>70</v>
      </c>
      <c r="F48" s="6">
        <f t="shared" si="11"/>
        <v>14.629999999999999</v>
      </c>
    </row>
    <row r="49" spans="1:6" ht="15.75">
      <c r="A49" s="137" t="s">
        <v>1</v>
      </c>
      <c r="B49" s="138"/>
      <c r="C49" s="138"/>
      <c r="D49" s="138"/>
      <c r="E49" s="138"/>
      <c r="F49" s="28">
        <f>F47+F48</f>
        <v>142.191</v>
      </c>
    </row>
    <row r="50" spans="1:6" hidden="1">
      <c r="A50" s="29"/>
      <c r="B50" s="30"/>
      <c r="C50" s="4"/>
      <c r="D50" s="2"/>
      <c r="E50" s="1"/>
      <c r="F50" s="2"/>
    </row>
    <row r="51" spans="1:6" ht="30">
      <c r="A51" s="59" t="s">
        <v>8</v>
      </c>
      <c r="B51" s="5">
        <v>60</v>
      </c>
      <c r="C51" s="58">
        <v>87.73</v>
      </c>
      <c r="D51" s="6">
        <f t="shared" ref="D51:D52" si="12">C51/B51</f>
        <v>1.4621666666666668</v>
      </c>
      <c r="E51" s="5">
        <v>70</v>
      </c>
      <c r="F51" s="6">
        <f>D51*E51</f>
        <v>102.35166666666667</v>
      </c>
    </row>
    <row r="52" spans="1:6">
      <c r="A52" s="57" t="s">
        <v>5</v>
      </c>
      <c r="B52" s="5">
        <v>1000</v>
      </c>
      <c r="C52" s="58">
        <v>209</v>
      </c>
      <c r="D52" s="6">
        <f t="shared" si="12"/>
        <v>0.20899999999999999</v>
      </c>
      <c r="E52" s="5">
        <v>105</v>
      </c>
      <c r="F52" s="6">
        <f t="shared" ref="F52" si="13">D52*E52</f>
        <v>21.945</v>
      </c>
    </row>
    <row r="53" spans="1:6" ht="15.75">
      <c r="A53" s="137" t="s">
        <v>1</v>
      </c>
      <c r="B53" s="137"/>
      <c r="C53" s="137"/>
      <c r="D53" s="137"/>
      <c r="E53" s="137"/>
      <c r="F53" s="28">
        <f>F51+F52</f>
        <v>124.29666666666668</v>
      </c>
    </row>
    <row r="54" spans="1:6" ht="1.5" customHeight="1">
      <c r="A54" s="137"/>
      <c r="B54" s="137"/>
      <c r="C54" s="137"/>
      <c r="D54" s="137"/>
      <c r="E54" s="137"/>
      <c r="F54" s="3"/>
    </row>
    <row r="55" spans="1:6" s="51" customFormat="1">
      <c r="A55" s="57" t="s">
        <v>7</v>
      </c>
      <c r="B55" s="5">
        <v>50</v>
      </c>
      <c r="C55" s="58">
        <v>191.68</v>
      </c>
      <c r="D55" s="6">
        <f t="shared" ref="D55:D56" si="14">C55/B55</f>
        <v>3.8336000000000001</v>
      </c>
      <c r="E55" s="5">
        <v>70</v>
      </c>
      <c r="F55" s="6">
        <f t="shared" ref="F55:F56" si="15">D55*E55</f>
        <v>268.35200000000003</v>
      </c>
    </row>
    <row r="56" spans="1:6" s="51" customFormat="1">
      <c r="A56" s="57" t="s">
        <v>5</v>
      </c>
      <c r="B56" s="5">
        <v>1000</v>
      </c>
      <c r="C56" s="58">
        <v>209</v>
      </c>
      <c r="D56" s="6">
        <f t="shared" si="14"/>
        <v>0.20899999999999999</v>
      </c>
      <c r="E56" s="5">
        <v>70</v>
      </c>
      <c r="F56" s="6">
        <f t="shared" si="15"/>
        <v>14.629999999999999</v>
      </c>
    </row>
    <row r="57" spans="1:6" s="51" customFormat="1" ht="15.75">
      <c r="A57" s="141" t="s">
        <v>1</v>
      </c>
      <c r="B57" s="142"/>
      <c r="C57" s="142"/>
      <c r="D57" s="142"/>
      <c r="E57" s="143"/>
      <c r="F57" s="28">
        <f>F55+F56</f>
        <v>282.98200000000003</v>
      </c>
    </row>
    <row r="58" spans="1:6" s="51" customFormat="1" ht="18.75" customHeight="1">
      <c r="A58" s="144"/>
      <c r="B58" s="144"/>
      <c r="C58" s="144"/>
      <c r="D58" s="144"/>
      <c r="E58" s="144"/>
      <c r="F58" s="144"/>
    </row>
    <row r="59" spans="1:6" s="51" customFormat="1" ht="24.75" customHeight="1">
      <c r="A59" s="145" t="s">
        <v>9</v>
      </c>
      <c r="B59" s="145"/>
      <c r="C59" s="145"/>
      <c r="D59" s="145"/>
      <c r="E59" s="145"/>
      <c r="F59" s="145"/>
    </row>
    <row r="60" spans="1:6" customFormat="1" ht="24" customHeight="1">
      <c r="A60" s="95" t="s">
        <v>24</v>
      </c>
      <c r="B60" s="71" t="s">
        <v>25</v>
      </c>
      <c r="C60" s="72" t="s">
        <v>26</v>
      </c>
      <c r="D60" s="72" t="s">
        <v>27</v>
      </c>
      <c r="E60" s="71" t="s">
        <v>61</v>
      </c>
      <c r="F60" s="95" t="s">
        <v>29</v>
      </c>
    </row>
    <row r="61" spans="1:6" s="51" customFormat="1">
      <c r="A61" s="60" t="s">
        <v>6</v>
      </c>
      <c r="B61" s="61">
        <v>100</v>
      </c>
      <c r="C61" s="62">
        <v>182.23</v>
      </c>
      <c r="D61" s="63">
        <f t="shared" ref="D61:D62" si="16">C61/B61</f>
        <v>1.8222999999999998</v>
      </c>
      <c r="E61" s="61">
        <v>100</v>
      </c>
      <c r="F61" s="63">
        <f t="shared" ref="F61:F62" si="17">D61*E61</f>
        <v>182.23</v>
      </c>
    </row>
    <row r="62" spans="1:6" s="51" customFormat="1">
      <c r="A62" s="60" t="s">
        <v>5</v>
      </c>
      <c r="B62" s="61">
        <v>1000</v>
      </c>
      <c r="C62" s="62">
        <v>209</v>
      </c>
      <c r="D62" s="63">
        <f t="shared" si="16"/>
        <v>0.20899999999999999</v>
      </c>
      <c r="E62" s="61">
        <v>100</v>
      </c>
      <c r="F62" s="63">
        <f t="shared" si="17"/>
        <v>20.9</v>
      </c>
    </row>
    <row r="63" spans="1:6" s="51" customFormat="1" ht="15.75">
      <c r="A63" s="137" t="s">
        <v>1</v>
      </c>
      <c r="B63" s="138"/>
      <c r="C63" s="138"/>
      <c r="D63" s="138"/>
      <c r="E63" s="138"/>
      <c r="F63" s="28">
        <f>F61+F62</f>
        <v>203.13</v>
      </c>
    </row>
    <row r="64" spans="1:6" s="51" customFormat="1" hidden="1">
      <c r="A64" s="29"/>
      <c r="B64" s="30"/>
      <c r="C64" s="4"/>
      <c r="D64" s="2"/>
      <c r="E64" s="1"/>
      <c r="F64" s="2"/>
    </row>
    <row r="65" spans="1:6" s="51" customFormat="1" ht="30">
      <c r="A65" s="64" t="s">
        <v>8</v>
      </c>
      <c r="B65" s="61">
        <v>60</v>
      </c>
      <c r="C65" s="62">
        <v>87.73</v>
      </c>
      <c r="D65" s="63">
        <f t="shared" ref="D65:D66" si="18">C65/B65</f>
        <v>1.4621666666666668</v>
      </c>
      <c r="E65" s="61">
        <v>100</v>
      </c>
      <c r="F65" s="63">
        <f>D65*E65</f>
        <v>146.2166666666667</v>
      </c>
    </row>
    <row r="66" spans="1:6" s="51" customFormat="1">
      <c r="A66" s="60" t="s">
        <v>5</v>
      </c>
      <c r="B66" s="61">
        <v>1000</v>
      </c>
      <c r="C66" s="62">
        <v>209</v>
      </c>
      <c r="D66" s="63">
        <f t="shared" si="18"/>
        <v>0.20899999999999999</v>
      </c>
      <c r="E66" s="61">
        <v>150</v>
      </c>
      <c r="F66" s="63">
        <f t="shared" ref="F66" si="19">D66*E66</f>
        <v>31.349999999999998</v>
      </c>
    </row>
    <row r="67" spans="1:6" s="51" customFormat="1" ht="15.75">
      <c r="A67" s="137" t="s">
        <v>1</v>
      </c>
      <c r="B67" s="137"/>
      <c r="C67" s="137"/>
      <c r="D67" s="137"/>
      <c r="E67" s="137"/>
      <c r="F67" s="28">
        <f>F65+F66</f>
        <v>177.56666666666669</v>
      </c>
    </row>
    <row r="68" spans="1:6" s="51" customFormat="1" ht="1.5" customHeight="1">
      <c r="A68" s="137"/>
      <c r="B68" s="137"/>
      <c r="C68" s="137"/>
      <c r="D68" s="137"/>
      <c r="E68" s="137"/>
      <c r="F68" s="3"/>
    </row>
    <row r="69" spans="1:6" s="51" customFormat="1">
      <c r="A69" s="60" t="s">
        <v>7</v>
      </c>
      <c r="B69" s="61">
        <v>50</v>
      </c>
      <c r="C69" s="62">
        <v>191.68</v>
      </c>
      <c r="D69" s="63">
        <f t="shared" ref="D69:D70" si="20">C69/B69</f>
        <v>3.8336000000000001</v>
      </c>
      <c r="E69" s="61">
        <v>100</v>
      </c>
      <c r="F69" s="63">
        <f t="shared" ref="F69:F70" si="21">D69*E69</f>
        <v>383.36</v>
      </c>
    </row>
    <row r="70" spans="1:6" s="51" customFormat="1">
      <c r="A70" s="60" t="s">
        <v>5</v>
      </c>
      <c r="B70" s="61">
        <v>1000</v>
      </c>
      <c r="C70" s="62">
        <v>209</v>
      </c>
      <c r="D70" s="63">
        <f t="shared" si="20"/>
        <v>0.20899999999999999</v>
      </c>
      <c r="E70" s="61">
        <v>100</v>
      </c>
      <c r="F70" s="63">
        <f t="shared" si="21"/>
        <v>20.9</v>
      </c>
    </row>
    <row r="71" spans="1:6" s="51" customFormat="1" ht="15.75">
      <c r="A71" s="141" t="s">
        <v>1</v>
      </c>
      <c r="B71" s="142"/>
      <c r="C71" s="142"/>
      <c r="D71" s="142"/>
      <c r="E71" s="143"/>
      <c r="F71" s="28">
        <f>F69+F70</f>
        <v>404.26</v>
      </c>
    </row>
  </sheetData>
  <mergeCells count="25">
    <mergeCell ref="A63:E63"/>
    <mergeCell ref="A68:E68"/>
    <mergeCell ref="A71:E71"/>
    <mergeCell ref="A35:E35"/>
    <mergeCell ref="A39:E39"/>
    <mergeCell ref="A40:E40"/>
    <mergeCell ref="A43:E43"/>
    <mergeCell ref="A53:E53"/>
    <mergeCell ref="A44:F44"/>
    <mergeCell ref="A54:E54"/>
    <mergeCell ref="A58:F58"/>
    <mergeCell ref="A67:E67"/>
    <mergeCell ref="A57:E57"/>
    <mergeCell ref="A59:F59"/>
    <mergeCell ref="A31:F31"/>
    <mergeCell ref="A49:E49"/>
    <mergeCell ref="A20:E20"/>
    <mergeCell ref="A45:F45"/>
    <mergeCell ref="A22:E22"/>
    <mergeCell ref="A23:F23"/>
    <mergeCell ref="A1:F1"/>
    <mergeCell ref="A7:E7"/>
    <mergeCell ref="A8:F8"/>
    <mergeCell ref="A14:E14"/>
    <mergeCell ref="A15:F15"/>
  </mergeCells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topLeftCell="A22" workbookViewId="0">
      <selection activeCell="A74" sqref="A74:E74"/>
    </sheetView>
  </sheetViews>
  <sheetFormatPr defaultColWidth="16.42578125" defaultRowHeight="20.25" customHeight="1"/>
  <cols>
    <col min="1" max="1" width="57" style="37" customWidth="1"/>
    <col min="2" max="2" width="13.140625" style="37" customWidth="1"/>
    <col min="3" max="3" width="13.42578125" style="43" customWidth="1"/>
    <col min="4" max="4" width="11.42578125" style="37" customWidth="1"/>
    <col min="5" max="5" width="12.5703125" style="37" customWidth="1"/>
    <col min="6" max="6" width="13.140625" style="37" customWidth="1"/>
    <col min="7" max="16384" width="16.42578125" style="37"/>
  </cols>
  <sheetData>
    <row r="1" spans="1:6" ht="20.25" customHeight="1">
      <c r="A1" s="148" t="s">
        <v>55</v>
      </c>
      <c r="B1" s="148"/>
      <c r="C1" s="148"/>
      <c r="D1" s="148"/>
      <c r="E1" s="148"/>
      <c r="F1" s="148"/>
    </row>
    <row r="2" spans="1:6" customFormat="1" ht="24" customHeight="1">
      <c r="A2" s="95" t="s">
        <v>24</v>
      </c>
      <c r="B2" s="71" t="s">
        <v>25</v>
      </c>
      <c r="C2" s="72" t="s">
        <v>26</v>
      </c>
      <c r="D2" s="72" t="s">
        <v>27</v>
      </c>
      <c r="E2" s="71" t="s">
        <v>61</v>
      </c>
      <c r="F2" s="95" t="s">
        <v>29</v>
      </c>
    </row>
    <row r="3" spans="1:6" s="110" customFormat="1" ht="12">
      <c r="A3" s="103" t="s">
        <v>6</v>
      </c>
      <c r="B3" s="46">
        <v>100</v>
      </c>
      <c r="C3" s="104">
        <v>182.23</v>
      </c>
      <c r="D3" s="47">
        <f t="shared" ref="D3:D4" si="0">C3/B3</f>
        <v>1.8222999999999998</v>
      </c>
      <c r="E3" s="46">
        <v>50</v>
      </c>
      <c r="F3" s="47">
        <f t="shared" ref="F3:F4" si="1">D3*E3</f>
        <v>91.114999999999995</v>
      </c>
    </row>
    <row r="4" spans="1:6" s="110" customFormat="1" ht="12">
      <c r="A4" s="103" t="s">
        <v>5</v>
      </c>
      <c r="B4" s="46">
        <v>1000</v>
      </c>
      <c r="C4" s="104">
        <v>209</v>
      </c>
      <c r="D4" s="47">
        <f t="shared" si="0"/>
        <v>0.20899999999999999</v>
      </c>
      <c r="E4" s="46">
        <v>50</v>
      </c>
      <c r="F4" s="47">
        <f t="shared" si="1"/>
        <v>10.45</v>
      </c>
    </row>
    <row r="5" spans="1:6" ht="20.25" customHeight="1">
      <c r="A5" s="107" t="s">
        <v>10</v>
      </c>
      <c r="B5" s="46">
        <v>1000</v>
      </c>
      <c r="C5" s="104">
        <v>399</v>
      </c>
      <c r="D5" s="47">
        <f t="shared" ref="D5" si="2">C5/B5</f>
        <v>0.39900000000000002</v>
      </c>
      <c r="E5" s="46">
        <v>10</v>
      </c>
      <c r="F5" s="47">
        <f t="shared" ref="F5" si="3">D5*E5</f>
        <v>3.99</v>
      </c>
    </row>
    <row r="6" spans="1:6" ht="20.25" customHeight="1">
      <c r="A6" s="107" t="s">
        <v>11</v>
      </c>
      <c r="B6" s="46">
        <v>1000</v>
      </c>
      <c r="C6" s="104">
        <v>430</v>
      </c>
      <c r="D6" s="47">
        <f t="shared" ref="D6:D8" si="4">C6/B6</f>
        <v>0.43</v>
      </c>
      <c r="E6" s="46">
        <v>10</v>
      </c>
      <c r="F6" s="47">
        <f t="shared" ref="F6:F8" si="5">D6*E6</f>
        <v>4.3</v>
      </c>
    </row>
    <row r="7" spans="1:6" s="77" customFormat="1" ht="30.75" customHeight="1">
      <c r="A7" s="103" t="s">
        <v>47</v>
      </c>
      <c r="B7" s="46">
        <v>250</v>
      </c>
      <c r="C7" s="104">
        <v>1700</v>
      </c>
      <c r="D7" s="47">
        <f t="shared" si="4"/>
        <v>6.8</v>
      </c>
      <c r="E7" s="46">
        <v>5</v>
      </c>
      <c r="F7" s="47">
        <f t="shared" si="5"/>
        <v>34</v>
      </c>
    </row>
    <row r="8" spans="1:6" s="77" customFormat="1" ht="38.25" customHeight="1">
      <c r="A8" s="103" t="s">
        <v>48</v>
      </c>
      <c r="B8" s="46">
        <v>250</v>
      </c>
      <c r="C8" s="104">
        <v>1390</v>
      </c>
      <c r="D8" s="47">
        <f t="shared" si="4"/>
        <v>5.56</v>
      </c>
      <c r="E8" s="46">
        <v>10</v>
      </c>
      <c r="F8" s="47">
        <f t="shared" si="5"/>
        <v>55.599999999999994</v>
      </c>
    </row>
    <row r="9" spans="1:6" ht="20.25" customHeight="1">
      <c r="A9" s="38" t="s">
        <v>1</v>
      </c>
      <c r="B9" s="39"/>
      <c r="C9" s="41"/>
      <c r="D9" s="39"/>
      <c r="E9" s="40"/>
      <c r="F9" s="32">
        <f>F3+F4+F5+F6+F7+F8</f>
        <v>199.45499999999998</v>
      </c>
    </row>
    <row r="10" spans="1:6" customFormat="1" ht="24" customHeight="1">
      <c r="A10" s="95" t="s">
        <v>24</v>
      </c>
      <c r="B10" s="71" t="s">
        <v>25</v>
      </c>
      <c r="C10" s="72" t="s">
        <v>26</v>
      </c>
      <c r="D10" s="72" t="s">
        <v>27</v>
      </c>
      <c r="E10" s="71" t="s">
        <v>61</v>
      </c>
      <c r="F10" s="95" t="s">
        <v>29</v>
      </c>
    </row>
    <row r="11" spans="1:6" ht="20.25" customHeight="1">
      <c r="A11" s="111" t="s">
        <v>8</v>
      </c>
      <c r="B11" s="46">
        <v>60</v>
      </c>
      <c r="C11" s="104">
        <v>87.73</v>
      </c>
      <c r="D11" s="47">
        <f t="shared" ref="D11:D16" si="6">C11/B11</f>
        <v>1.4621666666666668</v>
      </c>
      <c r="E11" s="46">
        <v>50</v>
      </c>
      <c r="F11" s="47">
        <f>D11*E11</f>
        <v>73.108333333333348</v>
      </c>
    </row>
    <row r="12" spans="1:6" ht="20.25" customHeight="1">
      <c r="A12" s="103" t="s">
        <v>5</v>
      </c>
      <c r="B12" s="46">
        <v>1000</v>
      </c>
      <c r="C12" s="104">
        <v>209</v>
      </c>
      <c r="D12" s="47">
        <f t="shared" si="6"/>
        <v>0.20899999999999999</v>
      </c>
      <c r="E12" s="46">
        <v>75</v>
      </c>
      <c r="F12" s="47">
        <f t="shared" ref="F12:F16" si="7">D12*E12</f>
        <v>15.674999999999999</v>
      </c>
    </row>
    <row r="13" spans="1:6" ht="20.25" customHeight="1">
      <c r="A13" s="107" t="s">
        <v>10</v>
      </c>
      <c r="B13" s="46">
        <v>1000</v>
      </c>
      <c r="C13" s="104">
        <v>399</v>
      </c>
      <c r="D13" s="47">
        <f t="shared" si="6"/>
        <v>0.39900000000000002</v>
      </c>
      <c r="E13" s="46">
        <v>10</v>
      </c>
      <c r="F13" s="47">
        <f t="shared" si="7"/>
        <v>3.99</v>
      </c>
    </row>
    <row r="14" spans="1:6" ht="20.25" customHeight="1">
      <c r="A14" s="107" t="s">
        <v>11</v>
      </c>
      <c r="B14" s="46">
        <v>1000</v>
      </c>
      <c r="C14" s="104">
        <v>430</v>
      </c>
      <c r="D14" s="47">
        <f t="shared" si="6"/>
        <v>0.43</v>
      </c>
      <c r="E14" s="46">
        <v>10</v>
      </c>
      <c r="F14" s="47">
        <f t="shared" si="7"/>
        <v>4.3</v>
      </c>
    </row>
    <row r="15" spans="1:6" s="77" customFormat="1" ht="30.75" customHeight="1">
      <c r="A15" s="103" t="s">
        <v>47</v>
      </c>
      <c r="B15" s="46">
        <v>250</v>
      </c>
      <c r="C15" s="104">
        <v>1700</v>
      </c>
      <c r="D15" s="47">
        <f t="shared" si="6"/>
        <v>6.8</v>
      </c>
      <c r="E15" s="46">
        <v>5</v>
      </c>
      <c r="F15" s="47">
        <f t="shared" si="7"/>
        <v>34</v>
      </c>
    </row>
    <row r="16" spans="1:6" s="77" customFormat="1" ht="38.25" customHeight="1">
      <c r="A16" s="103" t="s">
        <v>48</v>
      </c>
      <c r="B16" s="46">
        <v>250</v>
      </c>
      <c r="C16" s="104">
        <v>1390</v>
      </c>
      <c r="D16" s="47">
        <f t="shared" si="6"/>
        <v>5.56</v>
      </c>
      <c r="E16" s="46">
        <v>10</v>
      </c>
      <c r="F16" s="47">
        <f t="shared" si="7"/>
        <v>55.599999999999994</v>
      </c>
    </row>
    <row r="17" spans="1:6" ht="20.25" customHeight="1">
      <c r="A17" s="146" t="s">
        <v>1</v>
      </c>
      <c r="B17" s="146"/>
      <c r="C17" s="146"/>
      <c r="D17" s="146"/>
      <c r="E17" s="146"/>
      <c r="F17" s="32">
        <f>F11+F12+F13+F14+F15+F16</f>
        <v>186.67333333333332</v>
      </c>
    </row>
    <row r="18" spans="1:6" ht="20.25" customHeight="1">
      <c r="A18" s="146"/>
      <c r="B18" s="146"/>
      <c r="C18" s="146"/>
      <c r="D18" s="146"/>
      <c r="E18" s="146"/>
      <c r="F18" s="31"/>
    </row>
    <row r="19" spans="1:6" customFormat="1" ht="24" customHeight="1">
      <c r="A19" s="95" t="s">
        <v>24</v>
      </c>
      <c r="B19" s="71" t="s">
        <v>25</v>
      </c>
      <c r="C19" s="72" t="s">
        <v>26</v>
      </c>
      <c r="D19" s="72" t="s">
        <v>27</v>
      </c>
      <c r="E19" s="71" t="s">
        <v>61</v>
      </c>
      <c r="F19" s="95" t="s">
        <v>29</v>
      </c>
    </row>
    <row r="20" spans="1:6" ht="20.25" customHeight="1">
      <c r="A20" s="103" t="s">
        <v>7</v>
      </c>
      <c r="B20" s="46">
        <v>50</v>
      </c>
      <c r="C20" s="104">
        <v>191.68</v>
      </c>
      <c r="D20" s="47">
        <f t="shared" ref="D20:D25" si="8">C20/B20</f>
        <v>3.8336000000000001</v>
      </c>
      <c r="E20" s="46">
        <v>50</v>
      </c>
      <c r="F20" s="47">
        <f t="shared" ref="F20:F25" si="9">D20*E20</f>
        <v>191.68</v>
      </c>
    </row>
    <row r="21" spans="1:6" ht="20.25" customHeight="1">
      <c r="A21" s="103" t="s">
        <v>5</v>
      </c>
      <c r="B21" s="46">
        <v>1000</v>
      </c>
      <c r="C21" s="104">
        <v>209</v>
      </c>
      <c r="D21" s="47">
        <f t="shared" si="8"/>
        <v>0.20899999999999999</v>
      </c>
      <c r="E21" s="46">
        <v>50</v>
      </c>
      <c r="F21" s="47">
        <f t="shared" si="9"/>
        <v>10.45</v>
      </c>
    </row>
    <row r="22" spans="1:6" ht="20.25" customHeight="1">
      <c r="A22" s="107" t="s">
        <v>10</v>
      </c>
      <c r="B22" s="46">
        <v>1000</v>
      </c>
      <c r="C22" s="104">
        <v>399</v>
      </c>
      <c r="D22" s="47">
        <f t="shared" si="8"/>
        <v>0.39900000000000002</v>
      </c>
      <c r="E22" s="46">
        <v>10</v>
      </c>
      <c r="F22" s="47">
        <f t="shared" si="9"/>
        <v>3.99</v>
      </c>
    </row>
    <row r="23" spans="1:6" ht="20.25" customHeight="1">
      <c r="A23" s="107" t="s">
        <v>11</v>
      </c>
      <c r="B23" s="46">
        <v>1000</v>
      </c>
      <c r="C23" s="104">
        <v>430</v>
      </c>
      <c r="D23" s="47">
        <f t="shared" si="8"/>
        <v>0.43</v>
      </c>
      <c r="E23" s="46">
        <v>10</v>
      </c>
      <c r="F23" s="47">
        <f t="shared" si="9"/>
        <v>4.3</v>
      </c>
    </row>
    <row r="24" spans="1:6" s="77" customFormat="1" ht="30.75" customHeight="1">
      <c r="A24" s="103" t="s">
        <v>47</v>
      </c>
      <c r="B24" s="46">
        <v>250</v>
      </c>
      <c r="C24" s="104">
        <v>1700</v>
      </c>
      <c r="D24" s="47">
        <f t="shared" si="8"/>
        <v>6.8</v>
      </c>
      <c r="E24" s="46">
        <v>5</v>
      </c>
      <c r="F24" s="47">
        <f t="shared" si="9"/>
        <v>34</v>
      </c>
    </row>
    <row r="25" spans="1:6" s="77" customFormat="1" ht="38.25" customHeight="1">
      <c r="A25" s="103" t="s">
        <v>48</v>
      </c>
      <c r="B25" s="46">
        <v>250</v>
      </c>
      <c r="C25" s="104">
        <v>1390</v>
      </c>
      <c r="D25" s="47">
        <f t="shared" si="8"/>
        <v>5.56</v>
      </c>
      <c r="E25" s="46">
        <v>10</v>
      </c>
      <c r="F25" s="47">
        <f t="shared" si="9"/>
        <v>55.599999999999994</v>
      </c>
    </row>
    <row r="26" spans="1:6" ht="20.25" customHeight="1">
      <c r="A26" s="146" t="s">
        <v>1</v>
      </c>
      <c r="B26" s="146"/>
      <c r="C26" s="146"/>
      <c r="D26" s="146"/>
      <c r="E26" s="146"/>
      <c r="F26" s="32">
        <f>F20+F21+F22+F23+F24+F25</f>
        <v>300.02</v>
      </c>
    </row>
    <row r="27" spans="1:6" ht="20.25" customHeight="1">
      <c r="A27" s="147"/>
      <c r="B27" s="147"/>
      <c r="C27" s="147"/>
      <c r="D27" s="147"/>
      <c r="E27" s="147"/>
      <c r="F27" s="147"/>
    </row>
    <row r="28" spans="1:6" ht="20.25" customHeight="1">
      <c r="A28" s="149" t="s">
        <v>56</v>
      </c>
      <c r="B28" s="149"/>
      <c r="C28" s="149"/>
      <c r="D28" s="149"/>
      <c r="E28" s="149"/>
      <c r="F28" s="149"/>
    </row>
    <row r="29" spans="1:6" customFormat="1" ht="24" customHeight="1">
      <c r="A29" s="95" t="s">
        <v>24</v>
      </c>
      <c r="B29" s="71" t="s">
        <v>25</v>
      </c>
      <c r="C29" s="72" t="s">
        <v>26</v>
      </c>
      <c r="D29" s="72" t="s">
        <v>27</v>
      </c>
      <c r="E29" s="71" t="s">
        <v>61</v>
      </c>
      <c r="F29" s="95" t="s">
        <v>29</v>
      </c>
    </row>
    <row r="30" spans="1:6" s="110" customFormat="1" ht="12">
      <c r="A30" s="101" t="s">
        <v>6</v>
      </c>
      <c r="B30" s="44">
        <v>100</v>
      </c>
      <c r="C30" s="102">
        <v>182.23</v>
      </c>
      <c r="D30" s="45">
        <f t="shared" ref="D30:D35" si="10">C30/B30</f>
        <v>1.8222999999999998</v>
      </c>
      <c r="E30" s="44">
        <v>70</v>
      </c>
      <c r="F30" s="45">
        <f t="shared" ref="F30:F35" si="11">D30*E30</f>
        <v>127.56099999999999</v>
      </c>
    </row>
    <row r="31" spans="1:6" s="110" customFormat="1" ht="12">
      <c r="A31" s="101" t="s">
        <v>5</v>
      </c>
      <c r="B31" s="44">
        <v>1000</v>
      </c>
      <c r="C31" s="102">
        <v>209</v>
      </c>
      <c r="D31" s="45">
        <f t="shared" si="10"/>
        <v>0.20899999999999999</v>
      </c>
      <c r="E31" s="44">
        <v>70</v>
      </c>
      <c r="F31" s="45">
        <f t="shared" si="11"/>
        <v>14.629999999999999</v>
      </c>
    </row>
    <row r="32" spans="1:6" ht="20.25" customHeight="1">
      <c r="A32" s="112" t="s">
        <v>10</v>
      </c>
      <c r="B32" s="44">
        <v>1000</v>
      </c>
      <c r="C32" s="102">
        <v>399</v>
      </c>
      <c r="D32" s="45">
        <f t="shared" si="10"/>
        <v>0.39900000000000002</v>
      </c>
      <c r="E32" s="44">
        <v>20</v>
      </c>
      <c r="F32" s="45">
        <f t="shared" si="11"/>
        <v>7.98</v>
      </c>
    </row>
    <row r="33" spans="1:6" ht="20.25" customHeight="1">
      <c r="A33" s="112" t="s">
        <v>11</v>
      </c>
      <c r="B33" s="44">
        <v>1000</v>
      </c>
      <c r="C33" s="102">
        <v>430</v>
      </c>
      <c r="D33" s="45">
        <f t="shared" si="10"/>
        <v>0.43</v>
      </c>
      <c r="E33" s="44">
        <v>20</v>
      </c>
      <c r="F33" s="45">
        <f t="shared" si="11"/>
        <v>8.6</v>
      </c>
    </row>
    <row r="34" spans="1:6" s="77" customFormat="1" ht="30.75" customHeight="1">
      <c r="A34" s="101" t="s">
        <v>47</v>
      </c>
      <c r="B34" s="44">
        <v>250</v>
      </c>
      <c r="C34" s="102">
        <v>1700</v>
      </c>
      <c r="D34" s="45">
        <f t="shared" si="10"/>
        <v>6.8</v>
      </c>
      <c r="E34" s="44">
        <v>7</v>
      </c>
      <c r="F34" s="45">
        <f t="shared" si="11"/>
        <v>47.6</v>
      </c>
    </row>
    <row r="35" spans="1:6" s="77" customFormat="1" ht="38.25" customHeight="1">
      <c r="A35" s="101" t="s">
        <v>48</v>
      </c>
      <c r="B35" s="44">
        <v>250</v>
      </c>
      <c r="C35" s="102">
        <v>1390</v>
      </c>
      <c r="D35" s="45">
        <f t="shared" si="10"/>
        <v>5.56</v>
      </c>
      <c r="E35" s="44">
        <v>20</v>
      </c>
      <c r="F35" s="45">
        <f t="shared" si="11"/>
        <v>111.19999999999999</v>
      </c>
    </row>
    <row r="36" spans="1:6" ht="20.25" customHeight="1">
      <c r="A36" s="38" t="s">
        <v>1</v>
      </c>
      <c r="B36" s="39"/>
      <c r="C36" s="41"/>
      <c r="D36" s="39"/>
      <c r="E36" s="40"/>
      <c r="F36" s="32">
        <f>F30+F31+F32+F33+F34+F35</f>
        <v>317.57099999999997</v>
      </c>
    </row>
    <row r="37" spans="1:6" ht="20.25" customHeight="1">
      <c r="A37" s="33"/>
      <c r="B37" s="34"/>
      <c r="C37" s="42"/>
      <c r="D37" s="35"/>
      <c r="E37" s="36"/>
      <c r="F37" s="35"/>
    </row>
    <row r="38" spans="1:6" customFormat="1" ht="24" customHeight="1">
      <c r="A38" s="95" t="s">
        <v>24</v>
      </c>
      <c r="B38" s="71" t="s">
        <v>25</v>
      </c>
      <c r="C38" s="72" t="s">
        <v>26</v>
      </c>
      <c r="D38" s="72" t="s">
        <v>27</v>
      </c>
      <c r="E38" s="71" t="s">
        <v>61</v>
      </c>
      <c r="F38" s="95" t="s">
        <v>29</v>
      </c>
    </row>
    <row r="39" spans="1:6" ht="20.25" customHeight="1">
      <c r="A39" s="113" t="s">
        <v>8</v>
      </c>
      <c r="B39" s="44">
        <v>60</v>
      </c>
      <c r="C39" s="102">
        <v>87.73</v>
      </c>
      <c r="D39" s="45">
        <f t="shared" ref="D39:D44" si="12">C39/B39</f>
        <v>1.4621666666666668</v>
      </c>
      <c r="E39" s="44">
        <v>70</v>
      </c>
      <c r="F39" s="45">
        <f>D39*E39</f>
        <v>102.35166666666667</v>
      </c>
    </row>
    <row r="40" spans="1:6" ht="20.25" customHeight="1">
      <c r="A40" s="101" t="s">
        <v>5</v>
      </c>
      <c r="B40" s="44">
        <v>1000</v>
      </c>
      <c r="C40" s="102">
        <v>209</v>
      </c>
      <c r="D40" s="45">
        <f t="shared" si="12"/>
        <v>0.20899999999999999</v>
      </c>
      <c r="E40" s="44">
        <v>105</v>
      </c>
      <c r="F40" s="45">
        <f t="shared" ref="F40:F44" si="13">D40*E40</f>
        <v>21.945</v>
      </c>
    </row>
    <row r="41" spans="1:6" ht="20.25" customHeight="1">
      <c r="A41" s="112" t="s">
        <v>10</v>
      </c>
      <c r="B41" s="44">
        <v>1000</v>
      </c>
      <c r="C41" s="102">
        <v>399</v>
      </c>
      <c r="D41" s="45">
        <f t="shared" si="12"/>
        <v>0.39900000000000002</v>
      </c>
      <c r="E41" s="44">
        <v>20</v>
      </c>
      <c r="F41" s="45">
        <f t="shared" si="13"/>
        <v>7.98</v>
      </c>
    </row>
    <row r="42" spans="1:6" ht="20.25" customHeight="1">
      <c r="A42" s="112" t="s">
        <v>11</v>
      </c>
      <c r="B42" s="44">
        <v>1000</v>
      </c>
      <c r="C42" s="102">
        <v>430</v>
      </c>
      <c r="D42" s="45">
        <f t="shared" si="12"/>
        <v>0.43</v>
      </c>
      <c r="E42" s="44">
        <v>20</v>
      </c>
      <c r="F42" s="45">
        <f t="shared" si="13"/>
        <v>8.6</v>
      </c>
    </row>
    <row r="43" spans="1:6" s="77" customFormat="1" ht="30.75" customHeight="1">
      <c r="A43" s="101" t="s">
        <v>47</v>
      </c>
      <c r="B43" s="44">
        <v>250</v>
      </c>
      <c r="C43" s="102">
        <v>1700</v>
      </c>
      <c r="D43" s="45">
        <f t="shared" si="12"/>
        <v>6.8</v>
      </c>
      <c r="E43" s="44">
        <v>7</v>
      </c>
      <c r="F43" s="45">
        <f t="shared" si="13"/>
        <v>47.6</v>
      </c>
    </row>
    <row r="44" spans="1:6" s="77" customFormat="1" ht="38.25" customHeight="1">
      <c r="A44" s="101" t="s">
        <v>48</v>
      </c>
      <c r="B44" s="44">
        <v>250</v>
      </c>
      <c r="C44" s="102">
        <v>1390</v>
      </c>
      <c r="D44" s="45">
        <f t="shared" si="12"/>
        <v>5.56</v>
      </c>
      <c r="E44" s="44">
        <v>20</v>
      </c>
      <c r="F44" s="45">
        <f t="shared" si="13"/>
        <v>111.19999999999999</v>
      </c>
    </row>
    <row r="45" spans="1:6" ht="20.25" customHeight="1">
      <c r="A45" s="146" t="s">
        <v>1</v>
      </c>
      <c r="B45" s="146"/>
      <c r="C45" s="146"/>
      <c r="D45" s="146"/>
      <c r="E45" s="146"/>
      <c r="F45" s="32">
        <f>F39+F40+F41+F42+F43+F44</f>
        <v>299.67666666666662</v>
      </c>
    </row>
    <row r="46" spans="1:6" ht="20.25" customHeight="1">
      <c r="A46" s="146"/>
      <c r="B46" s="146"/>
      <c r="C46" s="146"/>
      <c r="D46" s="146"/>
      <c r="E46" s="146"/>
      <c r="F46" s="31"/>
    </row>
    <row r="47" spans="1:6" customFormat="1" ht="24" customHeight="1">
      <c r="A47" s="95" t="s">
        <v>24</v>
      </c>
      <c r="B47" s="71" t="s">
        <v>25</v>
      </c>
      <c r="C47" s="72" t="s">
        <v>26</v>
      </c>
      <c r="D47" s="72" t="s">
        <v>27</v>
      </c>
      <c r="E47" s="71" t="s">
        <v>61</v>
      </c>
      <c r="F47" s="95" t="s">
        <v>29</v>
      </c>
    </row>
    <row r="48" spans="1:6" ht="20.25" customHeight="1">
      <c r="A48" s="101" t="s">
        <v>7</v>
      </c>
      <c r="B48" s="44">
        <v>50</v>
      </c>
      <c r="C48" s="102">
        <v>191.68</v>
      </c>
      <c r="D48" s="45">
        <f t="shared" ref="D48:D53" si="14">C48/B48</f>
        <v>3.8336000000000001</v>
      </c>
      <c r="E48" s="44">
        <v>70</v>
      </c>
      <c r="F48" s="45">
        <f t="shared" ref="F48:F53" si="15">D48*E48</f>
        <v>268.35200000000003</v>
      </c>
    </row>
    <row r="49" spans="1:6" ht="20.25" customHeight="1">
      <c r="A49" s="101" t="s">
        <v>5</v>
      </c>
      <c r="B49" s="44">
        <v>1000</v>
      </c>
      <c r="C49" s="102">
        <v>209</v>
      </c>
      <c r="D49" s="45">
        <f t="shared" si="14"/>
        <v>0.20899999999999999</v>
      </c>
      <c r="E49" s="44">
        <v>70</v>
      </c>
      <c r="F49" s="45">
        <f t="shared" si="15"/>
        <v>14.629999999999999</v>
      </c>
    </row>
    <row r="50" spans="1:6" ht="20.25" customHeight="1">
      <c r="A50" s="112" t="s">
        <v>10</v>
      </c>
      <c r="B50" s="44">
        <v>1000</v>
      </c>
      <c r="C50" s="102">
        <v>399</v>
      </c>
      <c r="D50" s="45">
        <f t="shared" si="14"/>
        <v>0.39900000000000002</v>
      </c>
      <c r="E50" s="44">
        <v>20</v>
      </c>
      <c r="F50" s="45">
        <f t="shared" si="15"/>
        <v>7.98</v>
      </c>
    </row>
    <row r="51" spans="1:6" ht="20.25" customHeight="1">
      <c r="A51" s="112" t="s">
        <v>11</v>
      </c>
      <c r="B51" s="44">
        <v>1000</v>
      </c>
      <c r="C51" s="102">
        <v>430</v>
      </c>
      <c r="D51" s="45">
        <f t="shared" si="14"/>
        <v>0.43</v>
      </c>
      <c r="E51" s="44">
        <v>20</v>
      </c>
      <c r="F51" s="45">
        <f t="shared" si="15"/>
        <v>8.6</v>
      </c>
    </row>
    <row r="52" spans="1:6" s="77" customFormat="1" ht="30.75" customHeight="1">
      <c r="A52" s="101" t="s">
        <v>47</v>
      </c>
      <c r="B52" s="44">
        <v>250</v>
      </c>
      <c r="C52" s="102">
        <v>1700</v>
      </c>
      <c r="D52" s="45">
        <f t="shared" si="14"/>
        <v>6.8</v>
      </c>
      <c r="E52" s="44">
        <v>7</v>
      </c>
      <c r="F52" s="45">
        <f t="shared" si="15"/>
        <v>47.6</v>
      </c>
    </row>
    <row r="53" spans="1:6" s="77" customFormat="1" ht="38.25" customHeight="1">
      <c r="A53" s="101" t="s">
        <v>48</v>
      </c>
      <c r="B53" s="44">
        <v>250</v>
      </c>
      <c r="C53" s="102">
        <v>1390</v>
      </c>
      <c r="D53" s="45">
        <f t="shared" si="14"/>
        <v>5.56</v>
      </c>
      <c r="E53" s="44">
        <v>20</v>
      </c>
      <c r="F53" s="45">
        <f t="shared" si="15"/>
        <v>111.19999999999999</v>
      </c>
    </row>
    <row r="54" spans="1:6" ht="20.25" customHeight="1">
      <c r="A54" s="146" t="s">
        <v>1</v>
      </c>
      <c r="B54" s="146"/>
      <c r="C54" s="146"/>
      <c r="D54" s="146"/>
      <c r="E54" s="146"/>
      <c r="F54" s="32">
        <f>F48+F49+F50+F51+F52+F53</f>
        <v>458.36200000000008</v>
      </c>
    </row>
    <row r="55" spans="1:6" ht="20.25" customHeight="1">
      <c r="A55" s="147"/>
      <c r="B55" s="147"/>
      <c r="C55" s="147"/>
      <c r="D55" s="147"/>
      <c r="E55" s="147"/>
      <c r="F55" s="147"/>
    </row>
    <row r="56" spans="1:6" ht="20.25" customHeight="1">
      <c r="A56" s="150" t="s">
        <v>57</v>
      </c>
      <c r="B56" s="150"/>
      <c r="C56" s="150"/>
      <c r="D56" s="150"/>
      <c r="E56" s="150"/>
      <c r="F56" s="150"/>
    </row>
    <row r="57" spans="1:6" customFormat="1" ht="24" customHeight="1">
      <c r="A57" s="95" t="s">
        <v>24</v>
      </c>
      <c r="B57" s="71" t="s">
        <v>25</v>
      </c>
      <c r="C57" s="72" t="s">
        <v>26</v>
      </c>
      <c r="D57" s="72" t="s">
        <v>27</v>
      </c>
      <c r="E57" s="71" t="s">
        <v>61</v>
      </c>
      <c r="F57" s="95" t="s">
        <v>29</v>
      </c>
    </row>
    <row r="58" spans="1:6" s="110" customFormat="1" ht="12">
      <c r="A58" s="105" t="s">
        <v>6</v>
      </c>
      <c r="B58" s="48">
        <v>100</v>
      </c>
      <c r="C58" s="106">
        <v>182.23</v>
      </c>
      <c r="D58" s="49">
        <f t="shared" ref="D58:D63" si="16">C58/B58</f>
        <v>1.8222999999999998</v>
      </c>
      <c r="E58" s="48">
        <v>100</v>
      </c>
      <c r="F58" s="49">
        <f t="shared" ref="F58:F63" si="17">D58*E58</f>
        <v>182.23</v>
      </c>
    </row>
    <row r="59" spans="1:6" s="110" customFormat="1" ht="12">
      <c r="A59" s="105" t="s">
        <v>5</v>
      </c>
      <c r="B59" s="48">
        <v>1000</v>
      </c>
      <c r="C59" s="106">
        <v>209</v>
      </c>
      <c r="D59" s="49">
        <f t="shared" si="16"/>
        <v>0.20899999999999999</v>
      </c>
      <c r="E59" s="48">
        <v>100</v>
      </c>
      <c r="F59" s="49">
        <f t="shared" si="17"/>
        <v>20.9</v>
      </c>
    </row>
    <row r="60" spans="1:6" ht="20.25" customHeight="1">
      <c r="A60" s="108" t="s">
        <v>10</v>
      </c>
      <c r="B60" s="48">
        <v>1000</v>
      </c>
      <c r="C60" s="106">
        <v>399</v>
      </c>
      <c r="D60" s="49">
        <f t="shared" si="16"/>
        <v>0.39900000000000002</v>
      </c>
      <c r="E60" s="48">
        <v>30</v>
      </c>
      <c r="F60" s="49">
        <f t="shared" si="17"/>
        <v>11.97</v>
      </c>
    </row>
    <row r="61" spans="1:6" ht="20.25" customHeight="1">
      <c r="A61" s="108" t="s">
        <v>11</v>
      </c>
      <c r="B61" s="48">
        <v>1000</v>
      </c>
      <c r="C61" s="106">
        <v>430</v>
      </c>
      <c r="D61" s="49">
        <f t="shared" si="16"/>
        <v>0.43</v>
      </c>
      <c r="E61" s="48">
        <v>30</v>
      </c>
      <c r="F61" s="49">
        <f t="shared" si="17"/>
        <v>12.9</v>
      </c>
    </row>
    <row r="62" spans="1:6" s="77" customFormat="1" ht="30.75" customHeight="1">
      <c r="A62" s="105" t="s">
        <v>47</v>
      </c>
      <c r="B62" s="48">
        <v>250</v>
      </c>
      <c r="C62" s="106">
        <v>1700</v>
      </c>
      <c r="D62" s="49">
        <f t="shared" si="16"/>
        <v>6.8</v>
      </c>
      <c r="E62" s="48">
        <v>10</v>
      </c>
      <c r="F62" s="49">
        <f t="shared" si="17"/>
        <v>68</v>
      </c>
    </row>
    <row r="63" spans="1:6" s="77" customFormat="1" ht="38.25" customHeight="1">
      <c r="A63" s="105" t="s">
        <v>48</v>
      </c>
      <c r="B63" s="48">
        <v>250</v>
      </c>
      <c r="C63" s="106">
        <v>1390</v>
      </c>
      <c r="D63" s="49">
        <f t="shared" si="16"/>
        <v>5.56</v>
      </c>
      <c r="E63" s="48">
        <v>30</v>
      </c>
      <c r="F63" s="49">
        <f t="shared" si="17"/>
        <v>166.79999999999998</v>
      </c>
    </row>
    <row r="64" spans="1:6" ht="20.25" customHeight="1">
      <c r="A64" s="38" t="s">
        <v>1</v>
      </c>
      <c r="B64" s="39"/>
      <c r="C64" s="41"/>
      <c r="D64" s="39"/>
      <c r="E64" s="40"/>
      <c r="F64" s="32">
        <f>F58+F59+F60+F61+F62+F63</f>
        <v>462.79999999999995</v>
      </c>
    </row>
    <row r="65" spans="1:6" ht="20.25" customHeight="1">
      <c r="A65" s="33"/>
      <c r="B65" s="34"/>
      <c r="C65" s="42"/>
      <c r="D65" s="35"/>
      <c r="E65" s="36"/>
      <c r="F65" s="35"/>
    </row>
    <row r="66" spans="1:6" customFormat="1" ht="24" customHeight="1">
      <c r="A66" s="95" t="s">
        <v>24</v>
      </c>
      <c r="B66" s="71" t="s">
        <v>25</v>
      </c>
      <c r="C66" s="72" t="s">
        <v>26</v>
      </c>
      <c r="D66" s="72" t="s">
        <v>27</v>
      </c>
      <c r="E66" s="71" t="s">
        <v>61</v>
      </c>
      <c r="F66" s="95" t="s">
        <v>29</v>
      </c>
    </row>
    <row r="67" spans="1:6" ht="20.25" customHeight="1">
      <c r="A67" s="114" t="s">
        <v>8</v>
      </c>
      <c r="B67" s="48">
        <v>60</v>
      </c>
      <c r="C67" s="106">
        <v>87.73</v>
      </c>
      <c r="D67" s="49">
        <f t="shared" ref="D67:D72" si="18">C67/B67</f>
        <v>1.4621666666666668</v>
      </c>
      <c r="E67" s="48">
        <v>100</v>
      </c>
      <c r="F67" s="49">
        <f>D67*E67</f>
        <v>146.2166666666667</v>
      </c>
    </row>
    <row r="68" spans="1:6" ht="20.25" customHeight="1">
      <c r="A68" s="105" t="s">
        <v>5</v>
      </c>
      <c r="B68" s="48">
        <v>1000</v>
      </c>
      <c r="C68" s="106">
        <v>209</v>
      </c>
      <c r="D68" s="49">
        <f t="shared" si="18"/>
        <v>0.20899999999999999</v>
      </c>
      <c r="E68" s="48">
        <v>150</v>
      </c>
      <c r="F68" s="49">
        <f t="shared" ref="F68:F72" si="19">D68*E68</f>
        <v>31.349999999999998</v>
      </c>
    </row>
    <row r="69" spans="1:6" ht="20.25" customHeight="1">
      <c r="A69" s="108" t="s">
        <v>10</v>
      </c>
      <c r="B69" s="48">
        <v>1000</v>
      </c>
      <c r="C69" s="106">
        <v>399</v>
      </c>
      <c r="D69" s="49">
        <f t="shared" si="18"/>
        <v>0.39900000000000002</v>
      </c>
      <c r="E69" s="48">
        <v>30</v>
      </c>
      <c r="F69" s="49">
        <f t="shared" si="19"/>
        <v>11.97</v>
      </c>
    </row>
    <row r="70" spans="1:6" ht="20.25" customHeight="1">
      <c r="A70" s="108" t="s">
        <v>11</v>
      </c>
      <c r="B70" s="48">
        <v>1000</v>
      </c>
      <c r="C70" s="106">
        <v>430</v>
      </c>
      <c r="D70" s="49">
        <f t="shared" si="18"/>
        <v>0.43</v>
      </c>
      <c r="E70" s="48">
        <v>30</v>
      </c>
      <c r="F70" s="49">
        <f t="shared" si="19"/>
        <v>12.9</v>
      </c>
    </row>
    <row r="71" spans="1:6" s="77" customFormat="1" ht="30.75" customHeight="1">
      <c r="A71" s="105" t="s">
        <v>47</v>
      </c>
      <c r="B71" s="48">
        <v>250</v>
      </c>
      <c r="C71" s="106">
        <v>1700</v>
      </c>
      <c r="D71" s="49">
        <f t="shared" si="18"/>
        <v>6.8</v>
      </c>
      <c r="E71" s="48">
        <v>10</v>
      </c>
      <c r="F71" s="49">
        <f t="shared" si="19"/>
        <v>68</v>
      </c>
    </row>
    <row r="72" spans="1:6" s="77" customFormat="1" ht="38.25" customHeight="1">
      <c r="A72" s="105" t="s">
        <v>48</v>
      </c>
      <c r="B72" s="48">
        <v>250</v>
      </c>
      <c r="C72" s="106">
        <v>1390</v>
      </c>
      <c r="D72" s="49">
        <f t="shared" si="18"/>
        <v>5.56</v>
      </c>
      <c r="E72" s="48">
        <v>30</v>
      </c>
      <c r="F72" s="49">
        <f t="shared" si="19"/>
        <v>166.79999999999998</v>
      </c>
    </row>
    <row r="73" spans="1:6" ht="20.25" customHeight="1">
      <c r="A73" s="146" t="s">
        <v>1</v>
      </c>
      <c r="B73" s="146"/>
      <c r="C73" s="146"/>
      <c r="D73" s="146"/>
      <c r="E73" s="146"/>
      <c r="F73" s="32">
        <f>F67+F68+F69+F70+F71+F72</f>
        <v>437.23666666666668</v>
      </c>
    </row>
    <row r="74" spans="1:6" ht="20.25" customHeight="1">
      <c r="A74" s="146"/>
      <c r="B74" s="146"/>
      <c r="C74" s="146"/>
      <c r="D74" s="146"/>
      <c r="E74" s="146"/>
      <c r="F74" s="31"/>
    </row>
    <row r="75" spans="1:6" customFormat="1" ht="24" customHeight="1">
      <c r="A75" s="95" t="s">
        <v>24</v>
      </c>
      <c r="B75" s="71" t="s">
        <v>25</v>
      </c>
      <c r="C75" s="72" t="s">
        <v>26</v>
      </c>
      <c r="D75" s="72" t="s">
        <v>27</v>
      </c>
      <c r="E75" s="71" t="s">
        <v>61</v>
      </c>
      <c r="F75" s="95" t="s">
        <v>29</v>
      </c>
    </row>
    <row r="76" spans="1:6" ht="20.25" customHeight="1">
      <c r="A76" s="105" t="s">
        <v>7</v>
      </c>
      <c r="B76" s="48">
        <v>50</v>
      </c>
      <c r="C76" s="106">
        <v>191.68</v>
      </c>
      <c r="D76" s="49">
        <f t="shared" ref="D76:D81" si="20">C76/B76</f>
        <v>3.8336000000000001</v>
      </c>
      <c r="E76" s="48">
        <v>100</v>
      </c>
      <c r="F76" s="49">
        <f t="shared" ref="F76:F81" si="21">D76*E76</f>
        <v>383.36</v>
      </c>
    </row>
    <row r="77" spans="1:6" ht="20.25" customHeight="1">
      <c r="A77" s="105" t="s">
        <v>5</v>
      </c>
      <c r="B77" s="48">
        <v>1000</v>
      </c>
      <c r="C77" s="106">
        <v>209</v>
      </c>
      <c r="D77" s="49">
        <f t="shared" si="20"/>
        <v>0.20899999999999999</v>
      </c>
      <c r="E77" s="48">
        <v>100</v>
      </c>
      <c r="F77" s="49">
        <f t="shared" si="21"/>
        <v>20.9</v>
      </c>
    </row>
    <row r="78" spans="1:6" ht="20.25" customHeight="1">
      <c r="A78" s="108" t="s">
        <v>10</v>
      </c>
      <c r="B78" s="48">
        <v>1000</v>
      </c>
      <c r="C78" s="106">
        <v>399</v>
      </c>
      <c r="D78" s="49">
        <f t="shared" si="20"/>
        <v>0.39900000000000002</v>
      </c>
      <c r="E78" s="48">
        <v>30</v>
      </c>
      <c r="F78" s="49">
        <f t="shared" si="21"/>
        <v>11.97</v>
      </c>
    </row>
    <row r="79" spans="1:6" ht="20.25" customHeight="1">
      <c r="A79" s="108" t="s">
        <v>11</v>
      </c>
      <c r="B79" s="48">
        <v>1000</v>
      </c>
      <c r="C79" s="106">
        <v>430</v>
      </c>
      <c r="D79" s="49">
        <f t="shared" si="20"/>
        <v>0.43</v>
      </c>
      <c r="E79" s="48">
        <v>30</v>
      </c>
      <c r="F79" s="49">
        <f t="shared" si="21"/>
        <v>12.9</v>
      </c>
    </row>
    <row r="80" spans="1:6" s="77" customFormat="1" ht="30.75" customHeight="1">
      <c r="A80" s="105" t="s">
        <v>47</v>
      </c>
      <c r="B80" s="48">
        <v>250</v>
      </c>
      <c r="C80" s="106">
        <v>1700</v>
      </c>
      <c r="D80" s="49">
        <f t="shared" si="20"/>
        <v>6.8</v>
      </c>
      <c r="E80" s="48">
        <v>10</v>
      </c>
      <c r="F80" s="49">
        <f t="shared" si="21"/>
        <v>68</v>
      </c>
    </row>
    <row r="81" spans="1:6" s="77" customFormat="1" ht="38.25" customHeight="1">
      <c r="A81" s="105" t="s">
        <v>48</v>
      </c>
      <c r="B81" s="48">
        <v>250</v>
      </c>
      <c r="C81" s="106">
        <v>1390</v>
      </c>
      <c r="D81" s="49">
        <f t="shared" si="20"/>
        <v>5.56</v>
      </c>
      <c r="E81" s="48">
        <v>30</v>
      </c>
      <c r="F81" s="49">
        <f t="shared" si="21"/>
        <v>166.79999999999998</v>
      </c>
    </row>
    <row r="82" spans="1:6" ht="20.25" customHeight="1">
      <c r="A82" s="146" t="s">
        <v>1</v>
      </c>
      <c r="B82" s="146"/>
      <c r="C82" s="146"/>
      <c r="D82" s="146"/>
      <c r="E82" s="146"/>
      <c r="F82" s="32">
        <f>F76+F77+F78+F79+F80+F81</f>
        <v>663.93</v>
      </c>
    </row>
  </sheetData>
  <mergeCells count="14">
    <mergeCell ref="A73:E73"/>
    <mergeCell ref="A74:E74"/>
    <mergeCell ref="A82:E82"/>
    <mergeCell ref="A55:F55"/>
    <mergeCell ref="A1:F1"/>
    <mergeCell ref="A17:E17"/>
    <mergeCell ref="A18:E18"/>
    <mergeCell ref="A26:E26"/>
    <mergeCell ref="A27:F27"/>
    <mergeCell ref="A28:F28"/>
    <mergeCell ref="A45:E45"/>
    <mergeCell ref="A46:E46"/>
    <mergeCell ref="A54:E54"/>
    <mergeCell ref="A56:F5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5"/>
  <sheetViews>
    <sheetView topLeftCell="A83" workbookViewId="0">
      <selection activeCell="E88" sqref="E88"/>
    </sheetView>
  </sheetViews>
  <sheetFormatPr defaultColWidth="22.7109375" defaultRowHeight="32.25" customHeight="1"/>
  <cols>
    <col min="1" max="1" width="37.85546875" style="77" customWidth="1"/>
    <col min="2" max="2" width="11.5703125" style="77" customWidth="1"/>
    <col min="3" max="3" width="15.42578125" style="78" customWidth="1"/>
    <col min="4" max="4" width="22.7109375" style="77"/>
    <col min="5" max="5" width="18.5703125" style="77" customWidth="1"/>
    <col min="6" max="16384" width="22.7109375" style="77"/>
  </cols>
  <sheetData>
    <row r="1" spans="1:6" s="37" customFormat="1" ht="32.25" customHeight="1">
      <c r="A1" s="155" t="s">
        <v>14</v>
      </c>
      <c r="B1" s="156"/>
      <c r="C1" s="156"/>
      <c r="D1" s="156"/>
      <c r="E1" s="156"/>
      <c r="F1" s="157"/>
    </row>
    <row r="2" spans="1:6" customFormat="1" ht="24" customHeight="1">
      <c r="A2" s="95" t="s">
        <v>24</v>
      </c>
      <c r="B2" s="71" t="s">
        <v>25</v>
      </c>
      <c r="C2" s="72" t="s">
        <v>26</v>
      </c>
      <c r="D2" s="72" t="s">
        <v>27</v>
      </c>
      <c r="E2" s="71" t="s">
        <v>61</v>
      </c>
      <c r="F2" s="95" t="s">
        <v>29</v>
      </c>
    </row>
    <row r="3" spans="1:6" s="37" customFormat="1" ht="32.25" customHeight="1">
      <c r="A3" s="97" t="s">
        <v>13</v>
      </c>
      <c r="B3" s="66">
        <v>500</v>
      </c>
      <c r="C3" s="98">
        <v>421.14</v>
      </c>
      <c r="D3" s="67">
        <f t="shared" ref="D3:D4" si="0">C3/B3</f>
        <v>0.84227999999999992</v>
      </c>
      <c r="E3" s="66">
        <v>60</v>
      </c>
      <c r="F3" s="67">
        <f>D3*E3</f>
        <v>50.536799999999992</v>
      </c>
    </row>
    <row r="4" spans="1:6" s="50" customFormat="1" ht="32.25" customHeight="1">
      <c r="A4" s="97" t="s">
        <v>12</v>
      </c>
      <c r="B4" s="66">
        <v>1000</v>
      </c>
      <c r="C4" s="98">
        <v>209</v>
      </c>
      <c r="D4" s="67">
        <f t="shared" si="0"/>
        <v>0.20899999999999999</v>
      </c>
      <c r="E4" s="66">
        <v>120</v>
      </c>
      <c r="F4" s="67">
        <f t="shared" ref="F4" si="1">D4*E4</f>
        <v>25.08</v>
      </c>
    </row>
    <row r="5" spans="1:6" s="37" customFormat="1" ht="15.75" customHeight="1">
      <c r="A5" s="151" t="s">
        <v>1</v>
      </c>
      <c r="B5" s="151"/>
      <c r="C5" s="151"/>
      <c r="D5" s="151"/>
      <c r="E5" s="151"/>
      <c r="F5" s="32">
        <f>F3+F4</f>
        <v>75.616799999999984</v>
      </c>
    </row>
    <row r="6" spans="1:6" ht="20.25" customHeight="1"/>
    <row r="7" spans="1:6" ht="32.25" customHeight="1">
      <c r="A7" s="155" t="s">
        <v>15</v>
      </c>
      <c r="B7" s="156"/>
      <c r="C7" s="156"/>
      <c r="D7" s="156"/>
      <c r="E7" s="156"/>
      <c r="F7" s="157"/>
    </row>
    <row r="8" spans="1:6" customFormat="1" ht="24" customHeight="1">
      <c r="A8" s="95" t="s">
        <v>24</v>
      </c>
      <c r="B8" s="71" t="s">
        <v>25</v>
      </c>
      <c r="C8" s="72" t="s">
        <v>26</v>
      </c>
      <c r="D8" s="72" t="s">
        <v>27</v>
      </c>
      <c r="E8" s="71" t="s">
        <v>61</v>
      </c>
      <c r="F8" s="95" t="s">
        <v>29</v>
      </c>
    </row>
    <row r="9" spans="1:6" ht="32.25" customHeight="1">
      <c r="A9" s="97" t="s">
        <v>13</v>
      </c>
      <c r="B9" s="66">
        <v>500</v>
      </c>
      <c r="C9" s="98">
        <v>421.14</v>
      </c>
      <c r="D9" s="67">
        <f t="shared" ref="D9:D10" si="2">C9/B9</f>
        <v>0.84227999999999992</v>
      </c>
      <c r="E9" s="66">
        <v>90</v>
      </c>
      <c r="F9" s="67">
        <f>D9*E9</f>
        <v>75.805199999999999</v>
      </c>
    </row>
    <row r="10" spans="1:6" ht="32.25" customHeight="1">
      <c r="A10" s="97" t="s">
        <v>12</v>
      </c>
      <c r="B10" s="66">
        <v>1000</v>
      </c>
      <c r="C10" s="98">
        <v>209</v>
      </c>
      <c r="D10" s="67">
        <f t="shared" si="2"/>
        <v>0.20899999999999999</v>
      </c>
      <c r="E10" s="66">
        <v>180</v>
      </c>
      <c r="F10" s="67">
        <f t="shared" ref="F10" si="3">D10*E10</f>
        <v>37.619999999999997</v>
      </c>
    </row>
    <row r="11" spans="1:6" ht="16.5" customHeight="1">
      <c r="A11" s="151" t="s">
        <v>1</v>
      </c>
      <c r="B11" s="151"/>
      <c r="C11" s="151"/>
      <c r="D11" s="151"/>
      <c r="E11" s="151"/>
      <c r="F11" s="32">
        <f>F9+F10</f>
        <v>113.42519999999999</v>
      </c>
    </row>
    <row r="12" spans="1:6" ht="20.25" customHeight="1"/>
    <row r="13" spans="1:6" ht="32.25" customHeight="1">
      <c r="A13" s="155" t="s">
        <v>16</v>
      </c>
      <c r="B13" s="156"/>
      <c r="C13" s="156"/>
      <c r="D13" s="156"/>
      <c r="E13" s="156"/>
      <c r="F13" s="157"/>
    </row>
    <row r="14" spans="1:6" customFormat="1" ht="24" customHeight="1">
      <c r="A14" s="95" t="s">
        <v>24</v>
      </c>
      <c r="B14" s="71" t="s">
        <v>25</v>
      </c>
      <c r="C14" s="72" t="s">
        <v>26</v>
      </c>
      <c r="D14" s="72" t="s">
        <v>27</v>
      </c>
      <c r="E14" s="71" t="s">
        <v>61</v>
      </c>
      <c r="F14" s="95" t="s">
        <v>29</v>
      </c>
    </row>
    <row r="15" spans="1:6" ht="32.25" customHeight="1">
      <c r="A15" s="97" t="s">
        <v>13</v>
      </c>
      <c r="B15" s="66">
        <v>500</v>
      </c>
      <c r="C15" s="98">
        <v>421.14</v>
      </c>
      <c r="D15" s="67">
        <f t="shared" ref="D15:D16" si="4">C15/B15</f>
        <v>0.84227999999999992</v>
      </c>
      <c r="E15" s="66">
        <v>120</v>
      </c>
      <c r="F15" s="67">
        <f>D15*E15</f>
        <v>101.07359999999998</v>
      </c>
    </row>
    <row r="16" spans="1:6" ht="32.25" customHeight="1">
      <c r="A16" s="97" t="s">
        <v>12</v>
      </c>
      <c r="B16" s="66">
        <v>1000</v>
      </c>
      <c r="C16" s="98">
        <v>209</v>
      </c>
      <c r="D16" s="67">
        <f t="shared" si="4"/>
        <v>0.20899999999999999</v>
      </c>
      <c r="E16" s="66">
        <v>240</v>
      </c>
      <c r="F16" s="67">
        <f t="shared" ref="F16" si="5">D16*E16</f>
        <v>50.16</v>
      </c>
    </row>
    <row r="17" spans="1:6" ht="19.5" customHeight="1">
      <c r="A17" s="151" t="s">
        <v>1</v>
      </c>
      <c r="B17" s="151"/>
      <c r="C17" s="151"/>
      <c r="D17" s="151"/>
      <c r="E17" s="151"/>
      <c r="F17" s="32">
        <f>F15+F16</f>
        <v>151.23359999999997</v>
      </c>
    </row>
    <row r="18" spans="1:6" ht="17.25" customHeight="1"/>
    <row r="19" spans="1:6" ht="32.25" customHeight="1">
      <c r="A19" s="152" t="s">
        <v>17</v>
      </c>
      <c r="B19" s="153"/>
      <c r="C19" s="153"/>
      <c r="D19" s="153"/>
      <c r="E19" s="153"/>
      <c r="F19" s="154"/>
    </row>
    <row r="20" spans="1:6" customFormat="1" ht="24" customHeight="1">
      <c r="A20" s="95" t="s">
        <v>24</v>
      </c>
      <c r="B20" s="71" t="s">
        <v>25</v>
      </c>
      <c r="C20" s="72" t="s">
        <v>26</v>
      </c>
      <c r="D20" s="72" t="s">
        <v>27</v>
      </c>
      <c r="E20" s="71" t="s">
        <v>61</v>
      </c>
      <c r="F20" s="95" t="s">
        <v>29</v>
      </c>
    </row>
    <row r="21" spans="1:6" ht="32.25" customHeight="1">
      <c r="A21" s="99" t="s">
        <v>13</v>
      </c>
      <c r="B21" s="68">
        <v>500</v>
      </c>
      <c r="C21" s="100">
        <v>421.14</v>
      </c>
      <c r="D21" s="69">
        <f t="shared" ref="D21:D22" si="6">C21/B21</f>
        <v>0.84227999999999992</v>
      </c>
      <c r="E21" s="68">
        <v>30</v>
      </c>
      <c r="F21" s="69">
        <f>D21*E21</f>
        <v>25.268399999999996</v>
      </c>
    </row>
    <row r="22" spans="1:6" ht="32.25" customHeight="1">
      <c r="A22" s="99" t="s">
        <v>12</v>
      </c>
      <c r="B22" s="68">
        <v>1000</v>
      </c>
      <c r="C22" s="100">
        <v>209</v>
      </c>
      <c r="D22" s="69">
        <f t="shared" si="6"/>
        <v>0.20899999999999999</v>
      </c>
      <c r="E22" s="68">
        <v>60</v>
      </c>
      <c r="F22" s="69">
        <f t="shared" ref="F22" si="7">D22*E22</f>
        <v>12.54</v>
      </c>
    </row>
    <row r="23" spans="1:6" ht="18" customHeight="1">
      <c r="A23" s="151" t="s">
        <v>1</v>
      </c>
      <c r="B23" s="151"/>
      <c r="C23" s="151"/>
      <c r="D23" s="151"/>
      <c r="E23" s="151"/>
      <c r="F23" s="32">
        <f>F21+F22</f>
        <v>37.808399999999992</v>
      </c>
    </row>
    <row r="24" spans="1:6" ht="17.25" customHeight="1"/>
    <row r="25" spans="1:6" ht="32.25" customHeight="1">
      <c r="A25" s="152" t="s">
        <v>18</v>
      </c>
      <c r="B25" s="153"/>
      <c r="C25" s="153"/>
      <c r="D25" s="153"/>
      <c r="E25" s="153"/>
      <c r="F25" s="154"/>
    </row>
    <row r="26" spans="1:6" customFormat="1" ht="24" customHeight="1">
      <c r="A26" s="95" t="s">
        <v>24</v>
      </c>
      <c r="B26" s="71" t="s">
        <v>25</v>
      </c>
      <c r="C26" s="72" t="s">
        <v>26</v>
      </c>
      <c r="D26" s="72" t="s">
        <v>27</v>
      </c>
      <c r="E26" s="71" t="s">
        <v>61</v>
      </c>
      <c r="F26" s="95" t="s">
        <v>29</v>
      </c>
    </row>
    <row r="27" spans="1:6" ht="32.25" customHeight="1">
      <c r="A27" s="99" t="s">
        <v>13</v>
      </c>
      <c r="B27" s="68">
        <v>500</v>
      </c>
      <c r="C27" s="100">
        <v>421.14</v>
      </c>
      <c r="D27" s="69">
        <f t="shared" ref="D27:D28" si="8">C27/B27</f>
        <v>0.84227999999999992</v>
      </c>
      <c r="E27" s="68">
        <v>50</v>
      </c>
      <c r="F27" s="69">
        <f>D27*E27</f>
        <v>42.113999999999997</v>
      </c>
    </row>
    <row r="28" spans="1:6" ht="32.25" customHeight="1">
      <c r="A28" s="99" t="s">
        <v>12</v>
      </c>
      <c r="B28" s="68">
        <v>1000</v>
      </c>
      <c r="C28" s="100">
        <v>209</v>
      </c>
      <c r="D28" s="69">
        <f t="shared" si="8"/>
        <v>0.20899999999999999</v>
      </c>
      <c r="E28" s="68">
        <v>100</v>
      </c>
      <c r="F28" s="69">
        <f t="shared" ref="F28" si="9">D28*E28</f>
        <v>20.9</v>
      </c>
    </row>
    <row r="29" spans="1:6" ht="18.75" customHeight="1">
      <c r="A29" s="151" t="s">
        <v>1</v>
      </c>
      <c r="B29" s="151"/>
      <c r="C29" s="151"/>
      <c r="D29" s="151"/>
      <c r="E29" s="151"/>
      <c r="F29" s="32">
        <f>F27+F28</f>
        <v>63.013999999999996</v>
      </c>
    </row>
    <row r="30" spans="1:6" ht="21" customHeight="1"/>
    <row r="31" spans="1:6" ht="32.25" customHeight="1">
      <c r="A31" s="152" t="s">
        <v>19</v>
      </c>
      <c r="B31" s="153"/>
      <c r="C31" s="153"/>
      <c r="D31" s="153"/>
      <c r="E31" s="153"/>
      <c r="F31" s="154"/>
    </row>
    <row r="32" spans="1:6" customFormat="1" ht="24" customHeight="1">
      <c r="A32" s="95" t="s">
        <v>24</v>
      </c>
      <c r="B32" s="71" t="s">
        <v>25</v>
      </c>
      <c r="C32" s="72" t="s">
        <v>26</v>
      </c>
      <c r="D32" s="72" t="s">
        <v>27</v>
      </c>
      <c r="E32" s="71" t="s">
        <v>61</v>
      </c>
      <c r="F32" s="95" t="s">
        <v>29</v>
      </c>
    </row>
    <row r="33" spans="1:6" ht="32.25" customHeight="1">
      <c r="A33" s="99" t="s">
        <v>13</v>
      </c>
      <c r="B33" s="68">
        <v>500</v>
      </c>
      <c r="C33" s="100">
        <v>421.14</v>
      </c>
      <c r="D33" s="69">
        <f t="shared" ref="D33:D34" si="10">C33/B33</f>
        <v>0.84227999999999992</v>
      </c>
      <c r="E33" s="68">
        <v>70</v>
      </c>
      <c r="F33" s="69">
        <f>D33*E33</f>
        <v>58.959599999999995</v>
      </c>
    </row>
    <row r="34" spans="1:6" ht="32.25" customHeight="1">
      <c r="A34" s="99" t="s">
        <v>12</v>
      </c>
      <c r="B34" s="68">
        <v>1000</v>
      </c>
      <c r="C34" s="100">
        <v>209</v>
      </c>
      <c r="D34" s="69">
        <f t="shared" si="10"/>
        <v>0.20899999999999999</v>
      </c>
      <c r="E34" s="68">
        <v>140</v>
      </c>
      <c r="F34" s="69">
        <f t="shared" ref="F34" si="11">D34*E34</f>
        <v>29.259999999999998</v>
      </c>
    </row>
    <row r="35" spans="1:6" ht="18" customHeight="1">
      <c r="A35" s="151" t="s">
        <v>1</v>
      </c>
      <c r="B35" s="151"/>
      <c r="C35" s="151"/>
      <c r="D35" s="151"/>
      <c r="E35" s="151"/>
      <c r="F35" s="32">
        <f>F33+F34</f>
        <v>88.219599999999986</v>
      </c>
    </row>
    <row r="36" spans="1:6" ht="21.75" customHeight="1"/>
    <row r="37" spans="1:6" ht="41.25" customHeight="1">
      <c r="A37" s="155" t="s">
        <v>49</v>
      </c>
      <c r="B37" s="156"/>
      <c r="C37" s="156"/>
      <c r="D37" s="156"/>
      <c r="E37" s="156"/>
      <c r="F37" s="157"/>
    </row>
    <row r="38" spans="1:6" customFormat="1" ht="24" customHeight="1">
      <c r="A38" s="95" t="s">
        <v>24</v>
      </c>
      <c r="B38" s="71" t="s">
        <v>25</v>
      </c>
      <c r="C38" s="72" t="s">
        <v>26</v>
      </c>
      <c r="D38" s="72" t="s">
        <v>27</v>
      </c>
      <c r="E38" s="71" t="s">
        <v>62</v>
      </c>
      <c r="F38" s="95" t="s">
        <v>29</v>
      </c>
    </row>
    <row r="39" spans="1:6" ht="21.75" customHeight="1">
      <c r="A39" s="97" t="s">
        <v>13</v>
      </c>
      <c r="B39" s="66">
        <v>500</v>
      </c>
      <c r="C39" s="98">
        <v>421.14</v>
      </c>
      <c r="D39" s="67">
        <f t="shared" ref="D39:D42" si="12">C39/B39</f>
        <v>0.84227999999999992</v>
      </c>
      <c r="E39" s="66">
        <v>60</v>
      </c>
      <c r="F39" s="67">
        <f>D39*E39</f>
        <v>50.536799999999992</v>
      </c>
    </row>
    <row r="40" spans="1:6" ht="21" customHeight="1">
      <c r="A40" s="97" t="s">
        <v>12</v>
      </c>
      <c r="B40" s="66">
        <v>1000</v>
      </c>
      <c r="C40" s="98">
        <v>209</v>
      </c>
      <c r="D40" s="67">
        <f t="shared" si="12"/>
        <v>0.20899999999999999</v>
      </c>
      <c r="E40" s="66">
        <v>120</v>
      </c>
      <c r="F40" s="67">
        <f t="shared" ref="F40:F42" si="13">D40*E40</f>
        <v>25.08</v>
      </c>
    </row>
    <row r="41" spans="1:6" ht="26.25" customHeight="1">
      <c r="A41" s="86" t="s">
        <v>23</v>
      </c>
      <c r="B41" s="66">
        <v>1000</v>
      </c>
      <c r="C41" s="98">
        <v>399</v>
      </c>
      <c r="D41" s="67">
        <f t="shared" si="12"/>
        <v>0.39900000000000002</v>
      </c>
      <c r="E41" s="66">
        <v>10</v>
      </c>
      <c r="F41" s="67">
        <f t="shared" si="13"/>
        <v>3.99</v>
      </c>
    </row>
    <row r="42" spans="1:6" ht="27.75" customHeight="1">
      <c r="A42" s="86" t="s">
        <v>22</v>
      </c>
      <c r="B42" s="66">
        <v>1000</v>
      </c>
      <c r="C42" s="98">
        <v>430</v>
      </c>
      <c r="D42" s="67">
        <f t="shared" si="12"/>
        <v>0.43</v>
      </c>
      <c r="E42" s="66">
        <v>10</v>
      </c>
      <c r="F42" s="67">
        <f t="shared" si="13"/>
        <v>4.3</v>
      </c>
    </row>
    <row r="43" spans="1:6" ht="30.75" customHeight="1">
      <c r="A43" s="97" t="s">
        <v>47</v>
      </c>
      <c r="B43" s="66">
        <v>250</v>
      </c>
      <c r="C43" s="98">
        <v>1700</v>
      </c>
      <c r="D43" s="67">
        <f t="shared" ref="D43:D44" si="14">C43/B43</f>
        <v>6.8</v>
      </c>
      <c r="E43" s="66">
        <v>12</v>
      </c>
      <c r="F43" s="67">
        <f t="shared" ref="F43:F44" si="15">D43*E43</f>
        <v>81.599999999999994</v>
      </c>
    </row>
    <row r="44" spans="1:6" ht="38.25" customHeight="1">
      <c r="A44" s="97" t="s">
        <v>48</v>
      </c>
      <c r="B44" s="66">
        <v>250</v>
      </c>
      <c r="C44" s="98">
        <v>1390</v>
      </c>
      <c r="D44" s="67">
        <f t="shared" si="14"/>
        <v>5.56</v>
      </c>
      <c r="E44" s="66">
        <v>10</v>
      </c>
      <c r="F44" s="67">
        <f t="shared" si="15"/>
        <v>55.599999999999994</v>
      </c>
    </row>
    <row r="45" spans="1:6" ht="15" customHeight="1">
      <c r="A45" s="151" t="s">
        <v>1</v>
      </c>
      <c r="B45" s="151"/>
      <c r="C45" s="151"/>
      <c r="D45" s="151"/>
      <c r="E45" s="151"/>
      <c r="F45" s="32">
        <f>F39+F40+F41+F42+F43+F44</f>
        <v>221.10679999999996</v>
      </c>
    </row>
    <row r="46" spans="1:6" ht="13.5" hidden="1" customHeight="1"/>
    <row r="47" spans="1:6" ht="20.25" customHeight="1">
      <c r="A47" s="155" t="s">
        <v>53</v>
      </c>
      <c r="B47" s="156"/>
      <c r="C47" s="156"/>
      <c r="D47" s="156"/>
      <c r="E47" s="156"/>
      <c r="F47" s="157"/>
    </row>
    <row r="48" spans="1:6" customFormat="1" ht="24" customHeight="1">
      <c r="A48" s="95" t="s">
        <v>24</v>
      </c>
      <c r="B48" s="71" t="s">
        <v>25</v>
      </c>
      <c r="C48" s="72" t="s">
        <v>26</v>
      </c>
      <c r="D48" s="72" t="s">
        <v>27</v>
      </c>
      <c r="E48" s="71" t="s">
        <v>61</v>
      </c>
      <c r="F48" s="95" t="s">
        <v>29</v>
      </c>
    </row>
    <row r="49" spans="1:6" ht="19.5" customHeight="1">
      <c r="A49" s="97" t="s">
        <v>13</v>
      </c>
      <c r="B49" s="66">
        <v>500</v>
      </c>
      <c r="C49" s="98">
        <v>421.14</v>
      </c>
      <c r="D49" s="67">
        <f t="shared" ref="D49:D54" si="16">C49/B49</f>
        <v>0.84227999999999992</v>
      </c>
      <c r="E49" s="66">
        <v>90</v>
      </c>
      <c r="F49" s="67">
        <f>D49*E49</f>
        <v>75.805199999999999</v>
      </c>
    </row>
    <row r="50" spans="1:6" ht="19.5" customHeight="1">
      <c r="A50" s="97" t="s">
        <v>12</v>
      </c>
      <c r="B50" s="66">
        <v>1000</v>
      </c>
      <c r="C50" s="98">
        <v>209</v>
      </c>
      <c r="D50" s="67">
        <f t="shared" si="16"/>
        <v>0.20899999999999999</v>
      </c>
      <c r="E50" s="66">
        <v>180</v>
      </c>
      <c r="F50" s="67">
        <f t="shared" ref="F50:F54" si="17">D50*E50</f>
        <v>37.619999999999997</v>
      </c>
    </row>
    <row r="51" spans="1:6" ht="27.75" customHeight="1">
      <c r="A51" s="86" t="s">
        <v>21</v>
      </c>
      <c r="B51" s="66">
        <v>1000</v>
      </c>
      <c r="C51" s="98">
        <v>399</v>
      </c>
      <c r="D51" s="67">
        <f t="shared" si="16"/>
        <v>0.39900000000000002</v>
      </c>
      <c r="E51" s="66">
        <v>20</v>
      </c>
      <c r="F51" s="67">
        <f t="shared" si="17"/>
        <v>7.98</v>
      </c>
    </row>
    <row r="52" spans="1:6" ht="24.75" customHeight="1">
      <c r="A52" s="86" t="s">
        <v>22</v>
      </c>
      <c r="B52" s="66">
        <v>1000</v>
      </c>
      <c r="C52" s="98">
        <v>430</v>
      </c>
      <c r="D52" s="67">
        <f t="shared" si="16"/>
        <v>0.43</v>
      </c>
      <c r="E52" s="66">
        <v>20</v>
      </c>
      <c r="F52" s="67">
        <f t="shared" si="17"/>
        <v>8.6</v>
      </c>
    </row>
    <row r="53" spans="1:6" ht="30.75" customHeight="1">
      <c r="A53" s="97" t="s">
        <v>47</v>
      </c>
      <c r="B53" s="66">
        <v>250</v>
      </c>
      <c r="C53" s="98">
        <v>1700</v>
      </c>
      <c r="D53" s="67">
        <f t="shared" si="16"/>
        <v>6.8</v>
      </c>
      <c r="E53" s="66">
        <v>18</v>
      </c>
      <c r="F53" s="67">
        <f t="shared" si="17"/>
        <v>122.39999999999999</v>
      </c>
    </row>
    <row r="54" spans="1:6" ht="38.25" customHeight="1">
      <c r="A54" s="97" t="s">
        <v>48</v>
      </c>
      <c r="B54" s="66">
        <v>250</v>
      </c>
      <c r="C54" s="98">
        <v>1390</v>
      </c>
      <c r="D54" s="67">
        <f t="shared" si="16"/>
        <v>5.56</v>
      </c>
      <c r="E54" s="66">
        <v>10</v>
      </c>
      <c r="F54" s="67">
        <f t="shared" si="17"/>
        <v>55.599999999999994</v>
      </c>
    </row>
    <row r="55" spans="1:6" ht="17.25" customHeight="1">
      <c r="A55" s="151" t="s">
        <v>1</v>
      </c>
      <c r="B55" s="151"/>
      <c r="C55" s="151"/>
      <c r="D55" s="151"/>
      <c r="E55" s="151"/>
      <c r="F55" s="32">
        <f>F49+F50+F51+F52+F53+F54</f>
        <v>308.00519999999995</v>
      </c>
    </row>
    <row r="56" spans="1:6" ht="0.75" customHeight="1"/>
    <row r="57" spans="1:6" ht="21" customHeight="1">
      <c r="A57" s="155" t="s">
        <v>54</v>
      </c>
      <c r="B57" s="156"/>
      <c r="C57" s="156"/>
      <c r="D57" s="156"/>
      <c r="E57" s="156"/>
      <c r="F57" s="157"/>
    </row>
    <row r="58" spans="1:6" customFormat="1" ht="24" customHeight="1">
      <c r="A58" s="95" t="s">
        <v>24</v>
      </c>
      <c r="B58" s="71" t="s">
        <v>25</v>
      </c>
      <c r="C58" s="72" t="s">
        <v>26</v>
      </c>
      <c r="D58" s="72" t="s">
        <v>27</v>
      </c>
      <c r="E58" s="71" t="s">
        <v>61</v>
      </c>
      <c r="F58" s="95" t="s">
        <v>29</v>
      </c>
    </row>
    <row r="59" spans="1:6" ht="18.75" customHeight="1">
      <c r="A59" s="97" t="s">
        <v>13</v>
      </c>
      <c r="B59" s="66">
        <v>500</v>
      </c>
      <c r="C59" s="98">
        <v>421.14</v>
      </c>
      <c r="D59" s="67">
        <f t="shared" ref="D59:D64" si="18">C59/B59</f>
        <v>0.84227999999999992</v>
      </c>
      <c r="E59" s="66">
        <v>120</v>
      </c>
      <c r="F59" s="67">
        <f>D59*E59</f>
        <v>101.07359999999998</v>
      </c>
    </row>
    <row r="60" spans="1:6" ht="22.5" customHeight="1">
      <c r="A60" s="97" t="s">
        <v>12</v>
      </c>
      <c r="B60" s="66">
        <v>1000</v>
      </c>
      <c r="C60" s="98">
        <v>209</v>
      </c>
      <c r="D60" s="67">
        <f t="shared" si="18"/>
        <v>0.20899999999999999</v>
      </c>
      <c r="E60" s="66">
        <v>240</v>
      </c>
      <c r="F60" s="67">
        <f t="shared" ref="F60:F64" si="19">D60*E60</f>
        <v>50.16</v>
      </c>
    </row>
    <row r="61" spans="1:6" ht="24" customHeight="1">
      <c r="A61" s="86" t="s">
        <v>21</v>
      </c>
      <c r="B61" s="66">
        <v>1000</v>
      </c>
      <c r="C61" s="98">
        <v>399</v>
      </c>
      <c r="D61" s="67">
        <f t="shared" si="18"/>
        <v>0.39900000000000002</v>
      </c>
      <c r="E61" s="66">
        <v>30</v>
      </c>
      <c r="F61" s="67">
        <f t="shared" si="19"/>
        <v>11.97</v>
      </c>
    </row>
    <row r="62" spans="1:6" ht="30" customHeight="1">
      <c r="A62" s="86" t="s">
        <v>20</v>
      </c>
      <c r="B62" s="66">
        <v>1000</v>
      </c>
      <c r="C62" s="98">
        <v>430</v>
      </c>
      <c r="D62" s="67">
        <f t="shared" si="18"/>
        <v>0.43</v>
      </c>
      <c r="E62" s="66">
        <v>30</v>
      </c>
      <c r="F62" s="67">
        <f t="shared" si="19"/>
        <v>12.9</v>
      </c>
    </row>
    <row r="63" spans="1:6" ht="30.75" customHeight="1">
      <c r="A63" s="97" t="s">
        <v>47</v>
      </c>
      <c r="B63" s="66">
        <v>250</v>
      </c>
      <c r="C63" s="98">
        <v>1700</v>
      </c>
      <c r="D63" s="67">
        <f t="shared" si="18"/>
        <v>6.8</v>
      </c>
      <c r="E63" s="66">
        <v>24</v>
      </c>
      <c r="F63" s="67">
        <f t="shared" si="19"/>
        <v>163.19999999999999</v>
      </c>
    </row>
    <row r="64" spans="1:6" ht="38.25" customHeight="1">
      <c r="A64" s="97" t="s">
        <v>48</v>
      </c>
      <c r="B64" s="66">
        <v>250</v>
      </c>
      <c r="C64" s="98">
        <v>1390</v>
      </c>
      <c r="D64" s="67">
        <f t="shared" si="18"/>
        <v>5.56</v>
      </c>
      <c r="E64" s="66">
        <v>30</v>
      </c>
      <c r="F64" s="67">
        <f t="shared" si="19"/>
        <v>166.79999999999998</v>
      </c>
    </row>
    <row r="65" spans="1:6" ht="17.25" customHeight="1">
      <c r="A65" s="151" t="s">
        <v>1</v>
      </c>
      <c r="B65" s="151"/>
      <c r="C65" s="151"/>
      <c r="D65" s="151"/>
      <c r="E65" s="151"/>
      <c r="F65" s="32">
        <f>F59+F60+F61+F62+F63+F64</f>
        <v>506.10359999999991</v>
      </c>
    </row>
    <row r="67" spans="1:6" ht="32.25" customHeight="1">
      <c r="A67" s="152" t="s">
        <v>50</v>
      </c>
      <c r="B67" s="153"/>
      <c r="C67" s="153"/>
      <c r="D67" s="153"/>
      <c r="E67" s="153"/>
      <c r="F67" s="154"/>
    </row>
    <row r="68" spans="1:6" customFormat="1" ht="24" customHeight="1">
      <c r="A68" s="95" t="s">
        <v>24</v>
      </c>
      <c r="B68" s="71" t="s">
        <v>25</v>
      </c>
      <c r="C68" s="72" t="s">
        <v>26</v>
      </c>
      <c r="D68" s="72" t="s">
        <v>27</v>
      </c>
      <c r="E68" s="71" t="s">
        <v>61</v>
      </c>
      <c r="F68" s="95" t="s">
        <v>29</v>
      </c>
    </row>
    <row r="69" spans="1:6" ht="32.25" customHeight="1">
      <c r="A69" s="99" t="s">
        <v>13</v>
      </c>
      <c r="B69" s="68">
        <v>500</v>
      </c>
      <c r="C69" s="100">
        <v>421.14</v>
      </c>
      <c r="D69" s="69">
        <f t="shared" ref="D69:D74" si="20">C69/B69</f>
        <v>0.84227999999999992</v>
      </c>
      <c r="E69" s="68">
        <v>30</v>
      </c>
      <c r="F69" s="69">
        <f>D69*E69</f>
        <v>25.268399999999996</v>
      </c>
    </row>
    <row r="70" spans="1:6" ht="32.25" customHeight="1">
      <c r="A70" s="99" t="s">
        <v>12</v>
      </c>
      <c r="B70" s="68">
        <v>1000</v>
      </c>
      <c r="C70" s="100">
        <v>209</v>
      </c>
      <c r="D70" s="69">
        <f t="shared" si="20"/>
        <v>0.20899999999999999</v>
      </c>
      <c r="E70" s="68">
        <v>60</v>
      </c>
      <c r="F70" s="69">
        <f t="shared" ref="F70:F74" si="21">D70*E70</f>
        <v>12.54</v>
      </c>
    </row>
    <row r="71" spans="1:6" ht="30.75" customHeight="1">
      <c r="A71" s="99" t="s">
        <v>47</v>
      </c>
      <c r="B71" s="68">
        <v>250</v>
      </c>
      <c r="C71" s="100">
        <v>1700</v>
      </c>
      <c r="D71" s="69">
        <f t="shared" si="20"/>
        <v>6.8</v>
      </c>
      <c r="E71" s="68">
        <v>6</v>
      </c>
      <c r="F71" s="69">
        <f t="shared" si="21"/>
        <v>40.799999999999997</v>
      </c>
    </row>
    <row r="72" spans="1:6" ht="38.25" customHeight="1">
      <c r="A72" s="99" t="s">
        <v>48</v>
      </c>
      <c r="B72" s="68">
        <v>250</v>
      </c>
      <c r="C72" s="100">
        <v>1390</v>
      </c>
      <c r="D72" s="69">
        <f t="shared" si="20"/>
        <v>5.56</v>
      </c>
      <c r="E72" s="68">
        <v>10</v>
      </c>
      <c r="F72" s="69">
        <f t="shared" si="21"/>
        <v>55.599999999999994</v>
      </c>
    </row>
    <row r="73" spans="1:6" ht="24" customHeight="1">
      <c r="A73" s="109" t="s">
        <v>21</v>
      </c>
      <c r="B73" s="68">
        <v>1000</v>
      </c>
      <c r="C73" s="100">
        <v>399</v>
      </c>
      <c r="D73" s="69">
        <f t="shared" si="20"/>
        <v>0.39900000000000002</v>
      </c>
      <c r="E73" s="68">
        <v>10</v>
      </c>
      <c r="F73" s="69">
        <f t="shared" si="21"/>
        <v>3.99</v>
      </c>
    </row>
    <row r="74" spans="1:6" ht="30" customHeight="1">
      <c r="A74" s="109" t="s">
        <v>20</v>
      </c>
      <c r="B74" s="68">
        <v>1000</v>
      </c>
      <c r="C74" s="100">
        <v>430</v>
      </c>
      <c r="D74" s="69">
        <f t="shared" si="20"/>
        <v>0.43</v>
      </c>
      <c r="E74" s="68">
        <v>10</v>
      </c>
      <c r="F74" s="69">
        <f t="shared" si="21"/>
        <v>4.3</v>
      </c>
    </row>
    <row r="75" spans="1:6" ht="20.25" customHeight="1">
      <c r="A75" s="151" t="s">
        <v>1</v>
      </c>
      <c r="B75" s="151"/>
      <c r="C75" s="151"/>
      <c r="D75" s="151"/>
      <c r="E75" s="151"/>
      <c r="F75" s="32">
        <f>F69+F70+F71+F72+F73+F74</f>
        <v>142.4984</v>
      </c>
    </row>
    <row r="76" spans="1:6" ht="17.25" customHeight="1"/>
    <row r="77" spans="1:6" ht="32.25" customHeight="1">
      <c r="A77" s="152" t="s">
        <v>51</v>
      </c>
      <c r="B77" s="153"/>
      <c r="C77" s="153"/>
      <c r="D77" s="153"/>
      <c r="E77" s="153"/>
      <c r="F77" s="154"/>
    </row>
    <row r="78" spans="1:6" customFormat="1" ht="24" customHeight="1">
      <c r="A78" s="95" t="s">
        <v>24</v>
      </c>
      <c r="B78" s="71" t="s">
        <v>25</v>
      </c>
      <c r="C78" s="72" t="s">
        <v>26</v>
      </c>
      <c r="D78" s="72" t="s">
        <v>27</v>
      </c>
      <c r="E78" s="71" t="s">
        <v>61</v>
      </c>
      <c r="F78" s="95" t="s">
        <v>29</v>
      </c>
    </row>
    <row r="79" spans="1:6" ht="32.25" customHeight="1">
      <c r="A79" s="99" t="s">
        <v>13</v>
      </c>
      <c r="B79" s="68">
        <v>500</v>
      </c>
      <c r="C79" s="100">
        <v>421.14</v>
      </c>
      <c r="D79" s="69">
        <f t="shared" ref="D79:D84" si="22">C79/B79</f>
        <v>0.84227999999999992</v>
      </c>
      <c r="E79" s="68">
        <v>50</v>
      </c>
      <c r="F79" s="69">
        <f>D79*E79</f>
        <v>42.113999999999997</v>
      </c>
    </row>
    <row r="80" spans="1:6" ht="32.25" customHeight="1">
      <c r="A80" s="99" t="s">
        <v>12</v>
      </c>
      <c r="B80" s="68">
        <v>1000</v>
      </c>
      <c r="C80" s="100">
        <v>209</v>
      </c>
      <c r="D80" s="69">
        <f t="shared" si="22"/>
        <v>0.20899999999999999</v>
      </c>
      <c r="E80" s="68">
        <v>100</v>
      </c>
      <c r="F80" s="69">
        <f t="shared" ref="F80:F84" si="23">D80*E80</f>
        <v>20.9</v>
      </c>
    </row>
    <row r="81" spans="1:6" ht="30.75" customHeight="1">
      <c r="A81" s="99" t="s">
        <v>47</v>
      </c>
      <c r="B81" s="68">
        <v>250</v>
      </c>
      <c r="C81" s="100">
        <v>1700</v>
      </c>
      <c r="D81" s="69">
        <f t="shared" si="22"/>
        <v>6.8</v>
      </c>
      <c r="E81" s="68">
        <v>10</v>
      </c>
      <c r="F81" s="69">
        <f t="shared" si="23"/>
        <v>68</v>
      </c>
    </row>
    <row r="82" spans="1:6" ht="38.25" customHeight="1">
      <c r="A82" s="99" t="s">
        <v>48</v>
      </c>
      <c r="B82" s="68">
        <v>250</v>
      </c>
      <c r="C82" s="100">
        <v>1390</v>
      </c>
      <c r="D82" s="69">
        <f t="shared" si="22"/>
        <v>5.56</v>
      </c>
      <c r="E82" s="68">
        <v>20</v>
      </c>
      <c r="F82" s="69">
        <f t="shared" si="23"/>
        <v>111.19999999999999</v>
      </c>
    </row>
    <row r="83" spans="1:6" ht="24" customHeight="1">
      <c r="A83" s="109" t="s">
        <v>21</v>
      </c>
      <c r="B83" s="68">
        <v>1000</v>
      </c>
      <c r="C83" s="100">
        <v>399</v>
      </c>
      <c r="D83" s="69">
        <f t="shared" si="22"/>
        <v>0.39900000000000002</v>
      </c>
      <c r="E83" s="68">
        <v>20</v>
      </c>
      <c r="F83" s="69">
        <f t="shared" si="23"/>
        <v>7.98</v>
      </c>
    </row>
    <row r="84" spans="1:6" ht="30" customHeight="1">
      <c r="A84" s="109" t="s">
        <v>20</v>
      </c>
      <c r="B84" s="68">
        <v>1000</v>
      </c>
      <c r="C84" s="100">
        <v>430</v>
      </c>
      <c r="D84" s="69">
        <f t="shared" si="22"/>
        <v>0.43</v>
      </c>
      <c r="E84" s="68">
        <v>20</v>
      </c>
      <c r="F84" s="69">
        <f t="shared" si="23"/>
        <v>8.6</v>
      </c>
    </row>
    <row r="85" spans="1:6" ht="19.5" customHeight="1">
      <c r="A85" s="151" t="s">
        <v>1</v>
      </c>
      <c r="B85" s="151"/>
      <c r="C85" s="151"/>
      <c r="D85" s="151"/>
      <c r="E85" s="151"/>
      <c r="F85" s="32">
        <f>F79+F80+F81+F82+F83+F84</f>
        <v>258.79399999999998</v>
      </c>
    </row>
    <row r="86" spans="1:6" ht="21" customHeight="1"/>
    <row r="87" spans="1:6" ht="32.25" customHeight="1">
      <c r="A87" s="152" t="s">
        <v>52</v>
      </c>
      <c r="B87" s="153"/>
      <c r="C87" s="153"/>
      <c r="D87" s="153"/>
      <c r="E87" s="153"/>
      <c r="F87" s="154"/>
    </row>
    <row r="88" spans="1:6" customFormat="1" ht="24" customHeight="1">
      <c r="A88" s="95" t="s">
        <v>24</v>
      </c>
      <c r="B88" s="71" t="s">
        <v>25</v>
      </c>
      <c r="C88" s="72" t="s">
        <v>26</v>
      </c>
      <c r="D88" s="72" t="s">
        <v>27</v>
      </c>
      <c r="E88" s="71" t="s">
        <v>61</v>
      </c>
      <c r="F88" s="95" t="s">
        <v>29</v>
      </c>
    </row>
    <row r="89" spans="1:6" ht="32.25" customHeight="1">
      <c r="A89" s="99" t="s">
        <v>13</v>
      </c>
      <c r="B89" s="68">
        <v>500</v>
      </c>
      <c r="C89" s="100">
        <v>421.14</v>
      </c>
      <c r="D89" s="69">
        <f t="shared" ref="D89:D94" si="24">C89/B89</f>
        <v>0.84227999999999992</v>
      </c>
      <c r="E89" s="68">
        <v>70</v>
      </c>
      <c r="F89" s="69">
        <f>D89*E89</f>
        <v>58.959599999999995</v>
      </c>
    </row>
    <row r="90" spans="1:6" ht="32.25" customHeight="1">
      <c r="A90" s="99" t="s">
        <v>12</v>
      </c>
      <c r="B90" s="68">
        <v>1000</v>
      </c>
      <c r="C90" s="100">
        <v>209</v>
      </c>
      <c r="D90" s="69">
        <f t="shared" si="24"/>
        <v>0.20899999999999999</v>
      </c>
      <c r="E90" s="68">
        <v>140</v>
      </c>
      <c r="F90" s="69">
        <f t="shared" ref="F90:F94" si="25">D90*E90</f>
        <v>29.259999999999998</v>
      </c>
    </row>
    <row r="91" spans="1:6" ht="30.75" customHeight="1">
      <c r="A91" s="99" t="s">
        <v>47</v>
      </c>
      <c r="B91" s="68">
        <v>250</v>
      </c>
      <c r="C91" s="100">
        <v>1700</v>
      </c>
      <c r="D91" s="69">
        <f t="shared" si="24"/>
        <v>6.8</v>
      </c>
      <c r="E91" s="68">
        <v>14</v>
      </c>
      <c r="F91" s="69">
        <f t="shared" si="25"/>
        <v>95.2</v>
      </c>
    </row>
    <row r="92" spans="1:6" ht="38.25" customHeight="1">
      <c r="A92" s="99" t="s">
        <v>48</v>
      </c>
      <c r="B92" s="68">
        <v>250</v>
      </c>
      <c r="C92" s="100">
        <v>1390</v>
      </c>
      <c r="D92" s="69">
        <f t="shared" si="24"/>
        <v>5.56</v>
      </c>
      <c r="E92" s="68">
        <v>30</v>
      </c>
      <c r="F92" s="69">
        <f t="shared" si="25"/>
        <v>166.79999999999998</v>
      </c>
    </row>
    <row r="93" spans="1:6" ht="24" customHeight="1">
      <c r="A93" s="109" t="s">
        <v>21</v>
      </c>
      <c r="B93" s="68">
        <v>1000</v>
      </c>
      <c r="C93" s="100">
        <v>399</v>
      </c>
      <c r="D93" s="69">
        <f t="shared" si="24"/>
        <v>0.39900000000000002</v>
      </c>
      <c r="E93" s="68">
        <v>30</v>
      </c>
      <c r="F93" s="69">
        <f t="shared" si="25"/>
        <v>11.97</v>
      </c>
    </row>
    <row r="94" spans="1:6" ht="30" customHeight="1">
      <c r="A94" s="109" t="s">
        <v>20</v>
      </c>
      <c r="B94" s="68">
        <v>1000</v>
      </c>
      <c r="C94" s="100">
        <v>430</v>
      </c>
      <c r="D94" s="69">
        <f t="shared" si="24"/>
        <v>0.43</v>
      </c>
      <c r="E94" s="68">
        <v>30</v>
      </c>
      <c r="F94" s="69">
        <f t="shared" si="25"/>
        <v>12.9</v>
      </c>
    </row>
    <row r="95" spans="1:6" ht="18.75" customHeight="1">
      <c r="A95" s="151" t="s">
        <v>1</v>
      </c>
      <c r="B95" s="151"/>
      <c r="C95" s="151"/>
      <c r="D95" s="151"/>
      <c r="E95" s="151"/>
      <c r="F95" s="32">
        <f>F89+F90+F91+F92+F93+F94</f>
        <v>375.08960000000002</v>
      </c>
    </row>
  </sheetData>
  <mergeCells count="24">
    <mergeCell ref="A65:E65"/>
    <mergeCell ref="A29:E29"/>
    <mergeCell ref="A31:F31"/>
    <mergeCell ref="A57:F57"/>
    <mergeCell ref="A55:E55"/>
    <mergeCell ref="A5:E5"/>
    <mergeCell ref="A1:F1"/>
    <mergeCell ref="A7:F7"/>
    <mergeCell ref="A11:E11"/>
    <mergeCell ref="A13:F13"/>
    <mergeCell ref="A17:E17"/>
    <mergeCell ref="A35:E35"/>
    <mergeCell ref="A37:F37"/>
    <mergeCell ref="A45:E45"/>
    <mergeCell ref="A47:F47"/>
    <mergeCell ref="A19:F19"/>
    <mergeCell ref="A23:E23"/>
    <mergeCell ref="A25:F25"/>
    <mergeCell ref="A95:E95"/>
    <mergeCell ref="A67:F67"/>
    <mergeCell ref="A75:E75"/>
    <mergeCell ref="A77:F77"/>
    <mergeCell ref="A85:E85"/>
    <mergeCell ref="A87:F8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6"/>
  <sheetViews>
    <sheetView topLeftCell="A43" workbookViewId="0">
      <selection activeCell="A2" sqref="A2:XFD2"/>
    </sheetView>
  </sheetViews>
  <sheetFormatPr defaultColWidth="26.5703125" defaultRowHeight="24.75" customHeight="1"/>
  <sheetData>
    <row r="1" spans="1:6" ht="24.75" customHeight="1">
      <c r="A1" s="163" t="s">
        <v>34</v>
      </c>
      <c r="B1" s="164"/>
      <c r="C1" s="164"/>
      <c r="D1" s="164"/>
      <c r="E1" s="164"/>
      <c r="F1" s="165"/>
    </row>
    <row r="2" spans="1:6" s="119" customFormat="1" ht="24.75" customHeight="1">
      <c r="A2" s="115" t="s">
        <v>24</v>
      </c>
      <c r="B2" s="116" t="s">
        <v>25</v>
      </c>
      <c r="C2" s="117" t="s">
        <v>26</v>
      </c>
      <c r="D2" s="117" t="s">
        <v>27</v>
      </c>
      <c r="E2" s="116" t="s">
        <v>28</v>
      </c>
      <c r="F2" s="118" t="s">
        <v>29</v>
      </c>
    </row>
    <row r="3" spans="1:6" ht="24.75" customHeight="1">
      <c r="A3" s="88" t="s">
        <v>21</v>
      </c>
      <c r="B3" s="89">
        <v>1000</v>
      </c>
      <c r="C3" s="90">
        <v>399</v>
      </c>
      <c r="D3" s="91">
        <f t="shared" ref="D3:D7" si="0">C3/B3</f>
        <v>0.39900000000000002</v>
      </c>
      <c r="E3" s="89">
        <v>20</v>
      </c>
      <c r="F3" s="92">
        <f>D3*E3</f>
        <v>7.98</v>
      </c>
    </row>
    <row r="4" spans="1:6" ht="40.5" customHeight="1">
      <c r="A4" s="93" t="s">
        <v>31</v>
      </c>
      <c r="B4" s="89">
        <v>250</v>
      </c>
      <c r="C4" s="90">
        <v>456.17</v>
      </c>
      <c r="D4" s="91">
        <f t="shared" si="0"/>
        <v>1.8246800000000001</v>
      </c>
      <c r="E4" s="89">
        <v>5</v>
      </c>
      <c r="F4" s="94">
        <f>D4*E4</f>
        <v>9.1234000000000002</v>
      </c>
    </row>
    <row r="5" spans="1:6" ht="24.75" customHeight="1">
      <c r="A5" s="93" t="s">
        <v>32</v>
      </c>
      <c r="B5" s="89">
        <v>500</v>
      </c>
      <c r="C5" s="90">
        <v>516.97</v>
      </c>
      <c r="D5" s="91">
        <f t="shared" si="0"/>
        <v>1.0339400000000001</v>
      </c>
      <c r="E5" s="89">
        <v>70</v>
      </c>
      <c r="F5" s="92">
        <f t="shared" ref="F5:F7" si="1">D5*E5</f>
        <v>72.375800000000012</v>
      </c>
    </row>
    <row r="6" spans="1:6" ht="24.75" customHeight="1">
      <c r="A6" s="93" t="s">
        <v>33</v>
      </c>
      <c r="B6" s="89">
        <v>500</v>
      </c>
      <c r="C6" s="90">
        <v>221.36</v>
      </c>
      <c r="D6" s="91">
        <f t="shared" si="0"/>
        <v>0.44272</v>
      </c>
      <c r="E6" s="89">
        <v>100</v>
      </c>
      <c r="F6" s="92">
        <f t="shared" si="1"/>
        <v>44.271999999999998</v>
      </c>
    </row>
    <row r="7" spans="1:6" ht="24.75" customHeight="1">
      <c r="A7" s="88" t="s">
        <v>20</v>
      </c>
      <c r="B7" s="89">
        <v>1000</v>
      </c>
      <c r="C7" s="90">
        <v>430</v>
      </c>
      <c r="D7" s="91">
        <f t="shared" si="0"/>
        <v>0.43</v>
      </c>
      <c r="E7" s="89">
        <v>10</v>
      </c>
      <c r="F7" s="92">
        <f t="shared" si="1"/>
        <v>4.3</v>
      </c>
    </row>
    <row r="8" spans="1:6" ht="24.75" customHeight="1" thickBot="1">
      <c r="A8" s="158" t="s">
        <v>1</v>
      </c>
      <c r="B8" s="159"/>
      <c r="C8" s="159"/>
      <c r="D8" s="159"/>
      <c r="E8" s="159"/>
      <c r="F8" s="75">
        <f>F3+F4+F5+F6+F7</f>
        <v>138.05120000000002</v>
      </c>
    </row>
    <row r="9" spans="1:6" ht="24.75" customHeight="1" thickBot="1">
      <c r="A9" s="158"/>
      <c r="B9" s="159"/>
      <c r="C9" s="159"/>
      <c r="D9" s="159"/>
      <c r="E9" s="159"/>
      <c r="F9" s="76"/>
    </row>
    <row r="10" spans="1:6" ht="24.75" customHeight="1" thickBot="1">
      <c r="A10" s="77"/>
      <c r="B10" s="77"/>
      <c r="C10" s="78"/>
      <c r="D10" s="77"/>
      <c r="E10" s="77"/>
      <c r="F10" s="77"/>
    </row>
    <row r="11" spans="1:6" ht="24.75" customHeight="1">
      <c r="A11" s="163" t="s">
        <v>35</v>
      </c>
      <c r="B11" s="164"/>
      <c r="C11" s="164"/>
      <c r="D11" s="164"/>
      <c r="E11" s="164"/>
      <c r="F11" s="165"/>
    </row>
    <row r="12" spans="1:6" s="119" customFormat="1" ht="24.75" customHeight="1">
      <c r="A12" s="115" t="s">
        <v>24</v>
      </c>
      <c r="B12" s="116" t="s">
        <v>25</v>
      </c>
      <c r="C12" s="117" t="s">
        <v>26</v>
      </c>
      <c r="D12" s="117" t="s">
        <v>27</v>
      </c>
      <c r="E12" s="116" t="s">
        <v>37</v>
      </c>
      <c r="F12" s="118" t="s">
        <v>29</v>
      </c>
    </row>
    <row r="13" spans="1:6" ht="24.75" customHeight="1">
      <c r="A13" s="88" t="s">
        <v>21</v>
      </c>
      <c r="B13" s="89">
        <v>1000</v>
      </c>
      <c r="C13" s="90">
        <v>399</v>
      </c>
      <c r="D13" s="91">
        <f t="shared" ref="D13:D17" si="2">C13/B13</f>
        <v>0.39900000000000002</v>
      </c>
      <c r="E13" s="89">
        <v>40</v>
      </c>
      <c r="F13" s="92">
        <f>D13*E13</f>
        <v>15.96</v>
      </c>
    </row>
    <row r="14" spans="1:6" ht="40.5" customHeight="1">
      <c r="A14" s="93" t="s">
        <v>31</v>
      </c>
      <c r="B14" s="89">
        <v>250</v>
      </c>
      <c r="C14" s="90">
        <v>456.17</v>
      </c>
      <c r="D14" s="91">
        <f t="shared" si="2"/>
        <v>1.8246800000000001</v>
      </c>
      <c r="E14" s="89">
        <v>10</v>
      </c>
      <c r="F14" s="94">
        <f>D14*E14</f>
        <v>18.2468</v>
      </c>
    </row>
    <row r="15" spans="1:6" ht="24.75" customHeight="1">
      <c r="A15" s="93" t="s">
        <v>32</v>
      </c>
      <c r="B15" s="89">
        <v>500</v>
      </c>
      <c r="C15" s="90">
        <v>516.97</v>
      </c>
      <c r="D15" s="91">
        <f t="shared" si="2"/>
        <v>1.0339400000000001</v>
      </c>
      <c r="E15" s="89">
        <v>100</v>
      </c>
      <c r="F15" s="92">
        <f t="shared" ref="F15:F17" si="3">D15*E15</f>
        <v>103.39400000000001</v>
      </c>
    </row>
    <row r="16" spans="1:6" ht="24.75" customHeight="1">
      <c r="A16" s="93" t="s">
        <v>33</v>
      </c>
      <c r="B16" s="89">
        <v>500</v>
      </c>
      <c r="C16" s="90">
        <v>221.36</v>
      </c>
      <c r="D16" s="91">
        <f t="shared" si="2"/>
        <v>0.44272</v>
      </c>
      <c r="E16" s="89">
        <v>130</v>
      </c>
      <c r="F16" s="92">
        <f t="shared" si="3"/>
        <v>57.553600000000003</v>
      </c>
    </row>
    <row r="17" spans="1:6" ht="24.75" customHeight="1">
      <c r="A17" s="88" t="s">
        <v>20</v>
      </c>
      <c r="B17" s="89">
        <v>1000</v>
      </c>
      <c r="C17" s="90">
        <v>430</v>
      </c>
      <c r="D17" s="91">
        <f t="shared" si="2"/>
        <v>0.43</v>
      </c>
      <c r="E17" s="89">
        <v>20</v>
      </c>
      <c r="F17" s="92">
        <f t="shared" si="3"/>
        <v>8.6</v>
      </c>
    </row>
    <row r="18" spans="1:6" ht="24.75" customHeight="1" thickBot="1">
      <c r="A18" s="158" t="s">
        <v>1</v>
      </c>
      <c r="B18" s="159"/>
      <c r="C18" s="159"/>
      <c r="D18" s="159"/>
      <c r="E18" s="159"/>
      <c r="F18" s="75">
        <f>F13+F14+F15+F16+F17</f>
        <v>203.7544</v>
      </c>
    </row>
    <row r="19" spans="1:6" ht="24.75" customHeight="1" thickBot="1">
      <c r="A19" s="166"/>
      <c r="B19" s="167"/>
      <c r="C19" s="167"/>
      <c r="D19" s="167"/>
      <c r="E19" s="167"/>
      <c r="F19" s="168"/>
    </row>
    <row r="20" spans="1:6" ht="24.75" customHeight="1">
      <c r="A20" s="163" t="s">
        <v>36</v>
      </c>
      <c r="B20" s="164"/>
      <c r="C20" s="164"/>
      <c r="D20" s="164"/>
      <c r="E20" s="164"/>
      <c r="F20" s="165"/>
    </row>
    <row r="21" spans="1:6" ht="24.75" customHeight="1">
      <c r="A21" s="70" t="s">
        <v>24</v>
      </c>
      <c r="B21" s="71" t="s">
        <v>25</v>
      </c>
      <c r="C21" s="72" t="s">
        <v>26</v>
      </c>
      <c r="D21" s="72" t="s">
        <v>27</v>
      </c>
      <c r="E21" s="71" t="s">
        <v>30</v>
      </c>
      <c r="F21" s="73" t="s">
        <v>29</v>
      </c>
    </row>
    <row r="22" spans="1:6" ht="24.75" customHeight="1">
      <c r="A22" s="88" t="s">
        <v>21</v>
      </c>
      <c r="B22" s="89">
        <v>1000</v>
      </c>
      <c r="C22" s="90">
        <v>399</v>
      </c>
      <c r="D22" s="91">
        <f t="shared" ref="D22:D26" si="4">C22/B22</f>
        <v>0.39900000000000002</v>
      </c>
      <c r="E22" s="89">
        <v>60</v>
      </c>
      <c r="F22" s="92">
        <f>D22*E22</f>
        <v>23.94</v>
      </c>
    </row>
    <row r="23" spans="1:6" ht="40.5" customHeight="1">
      <c r="A23" s="93" t="s">
        <v>31</v>
      </c>
      <c r="B23" s="89">
        <v>250</v>
      </c>
      <c r="C23" s="90">
        <v>456.17</v>
      </c>
      <c r="D23" s="91">
        <f t="shared" si="4"/>
        <v>1.8246800000000001</v>
      </c>
      <c r="E23" s="89">
        <v>15</v>
      </c>
      <c r="F23" s="94">
        <f>D23*E23</f>
        <v>27.370200000000001</v>
      </c>
    </row>
    <row r="24" spans="1:6" ht="24.75" customHeight="1">
      <c r="A24" s="93" t="s">
        <v>32</v>
      </c>
      <c r="B24" s="89">
        <v>500</v>
      </c>
      <c r="C24" s="90">
        <v>516.97</v>
      </c>
      <c r="D24" s="91">
        <f t="shared" si="4"/>
        <v>1.0339400000000001</v>
      </c>
      <c r="E24" s="89">
        <v>140</v>
      </c>
      <c r="F24" s="92">
        <f t="shared" ref="F24:F26" si="5">D24*E24</f>
        <v>144.75160000000002</v>
      </c>
    </row>
    <row r="25" spans="1:6" ht="24.75" customHeight="1">
      <c r="A25" s="93" t="s">
        <v>33</v>
      </c>
      <c r="B25" s="89">
        <v>500</v>
      </c>
      <c r="C25" s="90">
        <v>221.36</v>
      </c>
      <c r="D25" s="91">
        <f t="shared" si="4"/>
        <v>0.44272</v>
      </c>
      <c r="E25" s="89">
        <v>200</v>
      </c>
      <c r="F25" s="92">
        <f t="shared" si="5"/>
        <v>88.543999999999997</v>
      </c>
    </row>
    <row r="26" spans="1:6" ht="24.75" customHeight="1">
      <c r="A26" s="88" t="s">
        <v>20</v>
      </c>
      <c r="B26" s="89">
        <v>1000</v>
      </c>
      <c r="C26" s="90">
        <v>430</v>
      </c>
      <c r="D26" s="91">
        <f t="shared" si="4"/>
        <v>0.43</v>
      </c>
      <c r="E26" s="89">
        <v>30</v>
      </c>
      <c r="F26" s="92">
        <f t="shared" si="5"/>
        <v>12.9</v>
      </c>
    </row>
    <row r="27" spans="1:6" ht="24.75" customHeight="1" thickBot="1">
      <c r="A27" s="158" t="s">
        <v>1</v>
      </c>
      <c r="B27" s="159"/>
      <c r="C27" s="159"/>
      <c r="D27" s="159"/>
      <c r="E27" s="159"/>
      <c r="F27" s="75">
        <f>F22+F23+F24+F25+F26</f>
        <v>297.50580000000002</v>
      </c>
    </row>
    <row r="28" spans="1:6" ht="23.25" customHeight="1" thickBot="1">
      <c r="A28" s="79"/>
      <c r="B28" s="80"/>
      <c r="C28" s="81"/>
      <c r="D28" s="82"/>
      <c r="E28" s="80"/>
      <c r="F28" s="82"/>
    </row>
    <row r="29" spans="1:6" ht="24.75" hidden="1" customHeight="1" thickBot="1">
      <c r="A29" s="83"/>
      <c r="B29" s="80"/>
      <c r="C29" s="81"/>
      <c r="D29" s="82"/>
      <c r="E29" s="80"/>
      <c r="F29" s="84"/>
    </row>
    <row r="30" spans="1:6" ht="24.75" customHeight="1">
      <c r="A30" s="160" t="s">
        <v>38</v>
      </c>
      <c r="B30" s="161"/>
      <c r="C30" s="161"/>
      <c r="D30" s="161"/>
      <c r="E30" s="161"/>
      <c r="F30" s="162"/>
    </row>
    <row r="31" spans="1:6" s="119" customFormat="1" ht="24.75" customHeight="1">
      <c r="A31" s="115" t="s">
        <v>24</v>
      </c>
      <c r="B31" s="116" t="s">
        <v>25</v>
      </c>
      <c r="C31" s="117" t="s">
        <v>26</v>
      </c>
      <c r="D31" s="117" t="s">
        <v>27</v>
      </c>
      <c r="E31" s="116" t="s">
        <v>28</v>
      </c>
      <c r="F31" s="118" t="s">
        <v>29</v>
      </c>
    </row>
    <row r="32" spans="1:6" ht="24.75" customHeight="1">
      <c r="A32" s="88" t="s">
        <v>21</v>
      </c>
      <c r="B32" s="89">
        <v>1000</v>
      </c>
      <c r="C32" s="90">
        <v>399</v>
      </c>
      <c r="D32" s="91">
        <f t="shared" ref="D32:D36" si="6">C32/B32</f>
        <v>0.39900000000000002</v>
      </c>
      <c r="E32" s="89">
        <v>20</v>
      </c>
      <c r="F32" s="92">
        <f>D32*E32</f>
        <v>7.98</v>
      </c>
    </row>
    <row r="33" spans="1:6" ht="40.5" customHeight="1">
      <c r="A33" s="93" t="s">
        <v>31</v>
      </c>
      <c r="B33" s="89">
        <v>250</v>
      </c>
      <c r="C33" s="90">
        <v>456.17</v>
      </c>
      <c r="D33" s="91">
        <f t="shared" si="6"/>
        <v>1.8246800000000001</v>
      </c>
      <c r="E33" s="89">
        <v>5</v>
      </c>
      <c r="F33" s="94">
        <f>D33*E33</f>
        <v>9.1234000000000002</v>
      </c>
    </row>
    <row r="34" spans="1:6" ht="24.75" customHeight="1">
      <c r="A34" s="93" t="s">
        <v>32</v>
      </c>
      <c r="B34" s="89">
        <v>500</v>
      </c>
      <c r="C34" s="90">
        <v>516.97</v>
      </c>
      <c r="D34" s="91">
        <f t="shared" si="6"/>
        <v>1.0339400000000001</v>
      </c>
      <c r="E34" s="89">
        <v>70</v>
      </c>
      <c r="F34" s="92">
        <f t="shared" ref="F34:F36" si="7">D34*E34</f>
        <v>72.375800000000012</v>
      </c>
    </row>
    <row r="35" spans="1:6" ht="24.75" customHeight="1">
      <c r="A35" s="93" t="s">
        <v>33</v>
      </c>
      <c r="B35" s="89">
        <v>500</v>
      </c>
      <c r="C35" s="90">
        <v>221.36</v>
      </c>
      <c r="D35" s="91">
        <f t="shared" si="6"/>
        <v>0.44272</v>
      </c>
      <c r="E35" s="89">
        <v>100</v>
      </c>
      <c r="F35" s="92">
        <f t="shared" si="7"/>
        <v>44.271999999999998</v>
      </c>
    </row>
    <row r="36" spans="1:6" ht="24.75" customHeight="1">
      <c r="A36" s="88" t="s">
        <v>20</v>
      </c>
      <c r="B36" s="89">
        <v>1000</v>
      </c>
      <c r="C36" s="90">
        <v>430</v>
      </c>
      <c r="D36" s="91">
        <f t="shared" si="6"/>
        <v>0.43</v>
      </c>
      <c r="E36" s="89">
        <v>10</v>
      </c>
      <c r="F36" s="92">
        <f t="shared" si="7"/>
        <v>4.3</v>
      </c>
    </row>
    <row r="37" spans="1:6" ht="24.75" customHeight="1" thickBot="1">
      <c r="A37" s="158" t="s">
        <v>1</v>
      </c>
      <c r="B37" s="159"/>
      <c r="C37" s="159"/>
      <c r="D37" s="159"/>
      <c r="E37" s="159"/>
      <c r="F37" s="75">
        <f>F32+F33+F34+F35+F36</f>
        <v>138.05120000000002</v>
      </c>
    </row>
    <row r="38" spans="1:6" ht="24.75" customHeight="1" thickBot="1">
      <c r="A38" s="77"/>
      <c r="B38" s="77"/>
      <c r="C38" s="78"/>
      <c r="D38" s="77"/>
      <c r="E38" s="77"/>
      <c r="F38" s="77"/>
    </row>
    <row r="39" spans="1:6" ht="24.75" customHeight="1">
      <c r="A39" s="160" t="s">
        <v>39</v>
      </c>
      <c r="B39" s="161"/>
      <c r="C39" s="161"/>
      <c r="D39" s="161"/>
      <c r="E39" s="161"/>
      <c r="F39" s="162"/>
    </row>
    <row r="40" spans="1:6" s="119" customFormat="1" ht="24.75" customHeight="1">
      <c r="A40" s="115" t="s">
        <v>24</v>
      </c>
      <c r="B40" s="116" t="s">
        <v>25</v>
      </c>
      <c r="C40" s="117" t="s">
        <v>26</v>
      </c>
      <c r="D40" s="117" t="s">
        <v>27</v>
      </c>
      <c r="E40" s="116" t="s">
        <v>37</v>
      </c>
      <c r="F40" s="118" t="s">
        <v>29</v>
      </c>
    </row>
    <row r="41" spans="1:6" ht="24.75" customHeight="1">
      <c r="A41" s="88" t="s">
        <v>21</v>
      </c>
      <c r="B41" s="89">
        <v>1000</v>
      </c>
      <c r="C41" s="90">
        <v>399</v>
      </c>
      <c r="D41" s="91">
        <f t="shared" ref="D41:D45" si="8">C41/B41</f>
        <v>0.39900000000000002</v>
      </c>
      <c r="E41" s="89">
        <v>40</v>
      </c>
      <c r="F41" s="92">
        <f>D41*E41</f>
        <v>15.96</v>
      </c>
    </row>
    <row r="42" spans="1:6" ht="40.5" customHeight="1">
      <c r="A42" s="93" t="s">
        <v>31</v>
      </c>
      <c r="B42" s="89">
        <v>250</v>
      </c>
      <c r="C42" s="90">
        <v>456.17</v>
      </c>
      <c r="D42" s="91">
        <f t="shared" si="8"/>
        <v>1.8246800000000001</v>
      </c>
      <c r="E42" s="89">
        <v>10</v>
      </c>
      <c r="F42" s="94">
        <f>D42*E42</f>
        <v>18.2468</v>
      </c>
    </row>
    <row r="43" spans="1:6" ht="24.75" customHeight="1">
      <c r="A43" s="93" t="s">
        <v>32</v>
      </c>
      <c r="B43" s="89">
        <v>500</v>
      </c>
      <c r="C43" s="90">
        <v>516.97</v>
      </c>
      <c r="D43" s="91">
        <f t="shared" si="8"/>
        <v>1.0339400000000001</v>
      </c>
      <c r="E43" s="89">
        <v>100</v>
      </c>
      <c r="F43" s="92">
        <f t="shared" ref="F43:F45" si="9">D43*E43</f>
        <v>103.39400000000001</v>
      </c>
    </row>
    <row r="44" spans="1:6" ht="24.75" customHeight="1">
      <c r="A44" s="93" t="s">
        <v>33</v>
      </c>
      <c r="B44" s="89">
        <v>500</v>
      </c>
      <c r="C44" s="90">
        <v>221.36</v>
      </c>
      <c r="D44" s="91">
        <f t="shared" si="8"/>
        <v>0.44272</v>
      </c>
      <c r="E44" s="89">
        <v>130</v>
      </c>
      <c r="F44" s="92">
        <f t="shared" si="9"/>
        <v>57.553600000000003</v>
      </c>
    </row>
    <row r="45" spans="1:6" ht="24.75" customHeight="1">
      <c r="A45" s="88" t="s">
        <v>20</v>
      </c>
      <c r="B45" s="89">
        <v>1000</v>
      </c>
      <c r="C45" s="90">
        <v>430</v>
      </c>
      <c r="D45" s="91">
        <f t="shared" si="8"/>
        <v>0.43</v>
      </c>
      <c r="E45" s="89">
        <v>20</v>
      </c>
      <c r="F45" s="92">
        <f t="shared" si="9"/>
        <v>8.6</v>
      </c>
    </row>
    <row r="46" spans="1:6" ht="24.75" customHeight="1" thickBot="1">
      <c r="A46" s="158" t="s">
        <v>1</v>
      </c>
      <c r="B46" s="159"/>
      <c r="C46" s="159"/>
      <c r="D46" s="159"/>
      <c r="E46" s="159"/>
      <c r="F46" s="75">
        <f>F41+F42+F43+F44+F45</f>
        <v>203.7544</v>
      </c>
    </row>
    <row r="47" spans="1:6" ht="24.75" customHeight="1" thickBot="1">
      <c r="A47" s="77"/>
      <c r="B47" s="77"/>
      <c r="C47" s="78"/>
      <c r="D47" s="77"/>
      <c r="E47" s="77"/>
      <c r="F47" s="77"/>
    </row>
    <row r="48" spans="1:6" ht="24.75" customHeight="1">
      <c r="A48" s="160" t="s">
        <v>40</v>
      </c>
      <c r="B48" s="161"/>
      <c r="C48" s="161"/>
      <c r="D48" s="161"/>
      <c r="E48" s="161"/>
      <c r="F48" s="162"/>
    </row>
    <row r="49" spans="1:6" ht="24.75" customHeight="1">
      <c r="A49" s="70" t="s">
        <v>24</v>
      </c>
      <c r="B49" s="71" t="s">
        <v>25</v>
      </c>
      <c r="C49" s="72" t="s">
        <v>26</v>
      </c>
      <c r="D49" s="72" t="s">
        <v>27</v>
      </c>
      <c r="E49" s="71" t="s">
        <v>30</v>
      </c>
      <c r="F49" s="73" t="s">
        <v>29</v>
      </c>
    </row>
    <row r="50" spans="1:6" ht="24.75" customHeight="1">
      <c r="A50" s="88" t="s">
        <v>21</v>
      </c>
      <c r="B50" s="89">
        <v>1000</v>
      </c>
      <c r="C50" s="90">
        <v>399</v>
      </c>
      <c r="D50" s="91">
        <f t="shared" ref="D50:D54" si="10">C50/B50</f>
        <v>0.39900000000000002</v>
      </c>
      <c r="E50" s="89">
        <v>60</v>
      </c>
      <c r="F50" s="92">
        <f>D50*E50</f>
        <v>23.94</v>
      </c>
    </row>
    <row r="51" spans="1:6" ht="40.5" customHeight="1">
      <c r="A51" s="93" t="s">
        <v>31</v>
      </c>
      <c r="B51" s="89">
        <v>250</v>
      </c>
      <c r="C51" s="90">
        <v>456.17</v>
      </c>
      <c r="D51" s="91">
        <f t="shared" si="10"/>
        <v>1.8246800000000001</v>
      </c>
      <c r="E51" s="89">
        <v>15</v>
      </c>
      <c r="F51" s="94">
        <f>D51*E51</f>
        <v>27.370200000000001</v>
      </c>
    </row>
    <row r="52" spans="1:6" ht="24.75" customHeight="1">
      <c r="A52" s="93" t="s">
        <v>32</v>
      </c>
      <c r="B52" s="89">
        <v>500</v>
      </c>
      <c r="C52" s="90">
        <v>516.97</v>
      </c>
      <c r="D52" s="91">
        <f t="shared" si="10"/>
        <v>1.0339400000000001</v>
      </c>
      <c r="E52" s="89">
        <v>140</v>
      </c>
      <c r="F52" s="92">
        <f t="shared" ref="F52:F54" si="11">D52*E52</f>
        <v>144.75160000000002</v>
      </c>
    </row>
    <row r="53" spans="1:6" ht="24.75" customHeight="1">
      <c r="A53" s="93" t="s">
        <v>33</v>
      </c>
      <c r="B53" s="89">
        <v>500</v>
      </c>
      <c r="C53" s="90">
        <v>221.36</v>
      </c>
      <c r="D53" s="91">
        <f t="shared" si="10"/>
        <v>0.44272</v>
      </c>
      <c r="E53" s="89">
        <v>200</v>
      </c>
      <c r="F53" s="92">
        <f t="shared" si="11"/>
        <v>88.543999999999997</v>
      </c>
    </row>
    <row r="54" spans="1:6" ht="24.75" customHeight="1">
      <c r="A54" s="88" t="s">
        <v>20</v>
      </c>
      <c r="B54" s="89">
        <v>1000</v>
      </c>
      <c r="C54" s="90">
        <v>430</v>
      </c>
      <c r="D54" s="91">
        <f t="shared" si="10"/>
        <v>0.43</v>
      </c>
      <c r="E54" s="89">
        <v>30</v>
      </c>
      <c r="F54" s="92">
        <f t="shared" si="11"/>
        <v>12.9</v>
      </c>
    </row>
    <row r="55" spans="1:6" ht="24.75" customHeight="1" thickBot="1">
      <c r="A55" s="158" t="s">
        <v>1</v>
      </c>
      <c r="B55" s="159"/>
      <c r="C55" s="159"/>
      <c r="D55" s="159"/>
      <c r="E55" s="159"/>
      <c r="F55" s="75">
        <f>F50+F51+F52+F53+F54</f>
        <v>297.50580000000002</v>
      </c>
    </row>
    <row r="56" spans="1:6" ht="24.75" customHeight="1">
      <c r="A56" s="85"/>
      <c r="B56" s="80"/>
      <c r="C56" s="81"/>
      <c r="D56" s="82"/>
      <c r="E56" s="80"/>
      <c r="F56" s="84"/>
    </row>
  </sheetData>
  <mergeCells count="14">
    <mergeCell ref="A55:E55"/>
    <mergeCell ref="A30:F30"/>
    <mergeCell ref="A37:E37"/>
    <mergeCell ref="A20:F20"/>
    <mergeCell ref="A1:F1"/>
    <mergeCell ref="A8:E8"/>
    <mergeCell ref="A9:E9"/>
    <mergeCell ref="A11:F11"/>
    <mergeCell ref="A19:F19"/>
    <mergeCell ref="A18:E18"/>
    <mergeCell ref="A27:E27"/>
    <mergeCell ref="A39:F39"/>
    <mergeCell ref="A48:F48"/>
    <mergeCell ref="A46:E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topLeftCell="A19" workbookViewId="0">
      <selection activeCell="A30" sqref="A30"/>
    </sheetView>
  </sheetViews>
  <sheetFormatPr defaultColWidth="22" defaultRowHeight="24" customHeight="1"/>
  <cols>
    <col min="1" max="1" width="37.85546875" customWidth="1"/>
  </cols>
  <sheetData>
    <row r="1" spans="1:6" ht="24" customHeight="1">
      <c r="A1" s="169" t="s">
        <v>44</v>
      </c>
      <c r="B1" s="169"/>
      <c r="C1" s="169"/>
      <c r="D1" s="169"/>
      <c r="E1" s="169"/>
      <c r="F1" s="169"/>
    </row>
    <row r="2" spans="1:6" ht="24" customHeight="1">
      <c r="A2" s="95" t="s">
        <v>24</v>
      </c>
      <c r="B2" s="71" t="s">
        <v>25</v>
      </c>
      <c r="C2" s="72" t="s">
        <v>26</v>
      </c>
      <c r="D2" s="72" t="s">
        <v>27</v>
      </c>
      <c r="E2" s="71" t="s">
        <v>41</v>
      </c>
      <c r="F2" s="95" t="s">
        <v>29</v>
      </c>
    </row>
    <row r="3" spans="1:6" ht="24" customHeight="1">
      <c r="A3" s="103" t="s">
        <v>58</v>
      </c>
      <c r="B3" s="46">
        <v>250</v>
      </c>
      <c r="C3" s="65">
        <v>330</v>
      </c>
      <c r="D3" s="47">
        <f t="shared" ref="D3:D4" si="0">C3/B3</f>
        <v>1.32</v>
      </c>
      <c r="E3" s="46">
        <v>10</v>
      </c>
      <c r="F3" s="47">
        <f t="shared" ref="F3:F7" si="1">D3*E3</f>
        <v>13.200000000000001</v>
      </c>
    </row>
    <row r="4" spans="1:6" ht="32.25" customHeight="1">
      <c r="A4" s="103" t="s">
        <v>60</v>
      </c>
      <c r="B4" s="46">
        <v>1000</v>
      </c>
      <c r="C4" s="65">
        <v>1265</v>
      </c>
      <c r="D4" s="47">
        <f t="shared" si="0"/>
        <v>1.2649999999999999</v>
      </c>
      <c r="E4" s="46">
        <v>10</v>
      </c>
      <c r="F4" s="47">
        <f t="shared" si="1"/>
        <v>12.649999999999999</v>
      </c>
    </row>
    <row r="5" spans="1:6" ht="35.25" customHeight="1">
      <c r="A5" s="103" t="s">
        <v>59</v>
      </c>
      <c r="B5" s="46">
        <v>1000</v>
      </c>
      <c r="C5" s="65">
        <v>561</v>
      </c>
      <c r="D5" s="47">
        <f t="shared" ref="D5" si="2">C5/B5</f>
        <v>0.56100000000000005</v>
      </c>
      <c r="E5" s="46">
        <v>10</v>
      </c>
      <c r="F5" s="47">
        <f t="shared" si="1"/>
        <v>5.61</v>
      </c>
    </row>
    <row r="6" spans="1:6" ht="19.5" customHeight="1">
      <c r="A6" s="103" t="s">
        <v>64</v>
      </c>
      <c r="B6" s="46">
        <v>250</v>
      </c>
      <c r="C6" s="65">
        <v>225</v>
      </c>
      <c r="D6" s="47">
        <f>C6/B6</f>
        <v>0.9</v>
      </c>
      <c r="E6" s="46">
        <v>10</v>
      </c>
      <c r="F6" s="47">
        <f t="shared" si="1"/>
        <v>9</v>
      </c>
    </row>
    <row r="7" spans="1:6" ht="24" customHeight="1">
      <c r="A7" s="103" t="s">
        <v>63</v>
      </c>
      <c r="B7" s="46">
        <v>80</v>
      </c>
      <c r="C7" s="65">
        <v>425.18</v>
      </c>
      <c r="D7" s="47">
        <f t="shared" ref="D7" si="3">C7/B7</f>
        <v>5.3147500000000001</v>
      </c>
      <c r="E7" s="46">
        <v>1</v>
      </c>
      <c r="F7" s="47">
        <f t="shared" si="1"/>
        <v>5.3147500000000001</v>
      </c>
    </row>
    <row r="8" spans="1:6" ht="24" customHeight="1">
      <c r="A8" s="146" t="s">
        <v>1</v>
      </c>
      <c r="B8" s="170"/>
      <c r="C8" s="170"/>
      <c r="D8" s="170"/>
      <c r="E8" s="170"/>
      <c r="F8" s="32">
        <f>F3+F4+F5+F6+F7</f>
        <v>45.774749999999997</v>
      </c>
    </row>
    <row r="9" spans="1:6" ht="24" customHeight="1">
      <c r="A9" s="96"/>
      <c r="B9" s="96"/>
      <c r="C9" s="96"/>
      <c r="D9" s="96"/>
      <c r="E9" s="96"/>
      <c r="F9" s="96"/>
    </row>
    <row r="10" spans="1:6" ht="24" customHeight="1">
      <c r="A10" s="169" t="s">
        <v>45</v>
      </c>
      <c r="B10" s="169"/>
      <c r="C10" s="169"/>
      <c r="D10" s="169"/>
      <c r="E10" s="169"/>
      <c r="F10" s="169"/>
    </row>
    <row r="11" spans="1:6" ht="24" customHeight="1">
      <c r="A11" s="95" t="s">
        <v>24</v>
      </c>
      <c r="B11" s="71" t="s">
        <v>25</v>
      </c>
      <c r="C11" s="72" t="s">
        <v>26</v>
      </c>
      <c r="D11" s="72" t="s">
        <v>27</v>
      </c>
      <c r="E11" s="71" t="s">
        <v>42</v>
      </c>
      <c r="F11" s="95" t="s">
        <v>29</v>
      </c>
    </row>
    <row r="12" spans="1:6" ht="24" customHeight="1">
      <c r="A12" s="103" t="s">
        <v>58</v>
      </c>
      <c r="B12" s="46">
        <v>250</v>
      </c>
      <c r="C12" s="65">
        <v>330</v>
      </c>
      <c r="D12" s="47">
        <f t="shared" ref="D12:D14" si="4">C12/B12</f>
        <v>1.32</v>
      </c>
      <c r="E12" s="46">
        <v>20</v>
      </c>
      <c r="F12" s="47">
        <f t="shared" ref="F12:F16" si="5">D12*E12</f>
        <v>26.400000000000002</v>
      </c>
    </row>
    <row r="13" spans="1:6" ht="32.25" customHeight="1">
      <c r="A13" s="103" t="s">
        <v>60</v>
      </c>
      <c r="B13" s="46">
        <v>1000</v>
      </c>
      <c r="C13" s="65">
        <v>1265</v>
      </c>
      <c r="D13" s="47">
        <f t="shared" si="4"/>
        <v>1.2649999999999999</v>
      </c>
      <c r="E13" s="46">
        <v>20</v>
      </c>
      <c r="F13" s="47">
        <f t="shared" si="5"/>
        <v>25.299999999999997</v>
      </c>
    </row>
    <row r="14" spans="1:6" ht="35.25" customHeight="1">
      <c r="A14" s="103" t="s">
        <v>59</v>
      </c>
      <c r="B14" s="46">
        <v>1000</v>
      </c>
      <c r="C14" s="65">
        <v>561</v>
      </c>
      <c r="D14" s="47">
        <f t="shared" si="4"/>
        <v>0.56100000000000005</v>
      </c>
      <c r="E14" s="46">
        <v>20</v>
      </c>
      <c r="F14" s="47">
        <f t="shared" si="5"/>
        <v>11.22</v>
      </c>
    </row>
    <row r="15" spans="1:6" ht="19.5" customHeight="1">
      <c r="A15" s="103" t="s">
        <v>64</v>
      </c>
      <c r="B15" s="46">
        <v>250</v>
      </c>
      <c r="C15" s="65">
        <v>225</v>
      </c>
      <c r="D15" s="47">
        <f>C15/B15</f>
        <v>0.9</v>
      </c>
      <c r="E15" s="46">
        <v>20</v>
      </c>
      <c r="F15" s="47">
        <f t="shared" si="5"/>
        <v>18</v>
      </c>
    </row>
    <row r="16" spans="1:6" ht="24" customHeight="1">
      <c r="A16" s="103" t="s">
        <v>63</v>
      </c>
      <c r="B16" s="46">
        <v>80</v>
      </c>
      <c r="C16" s="65">
        <v>425.18</v>
      </c>
      <c r="D16" s="47">
        <f t="shared" ref="D16" si="6">C16/B16</f>
        <v>5.3147500000000001</v>
      </c>
      <c r="E16" s="46">
        <v>1</v>
      </c>
      <c r="F16" s="47">
        <f t="shared" si="5"/>
        <v>5.3147500000000001</v>
      </c>
    </row>
    <row r="17" spans="1:6" ht="24" customHeight="1">
      <c r="A17" s="146" t="s">
        <v>1</v>
      </c>
      <c r="B17" s="170"/>
      <c r="C17" s="170"/>
      <c r="D17" s="170"/>
      <c r="E17" s="170"/>
      <c r="F17" s="32">
        <f>F12+F13+F14+F15+F16</f>
        <v>86.234750000000005</v>
      </c>
    </row>
    <row r="18" spans="1:6" ht="24" customHeight="1">
      <c r="A18" s="96"/>
      <c r="B18" s="96"/>
      <c r="C18" s="96"/>
      <c r="D18" s="96"/>
      <c r="E18" s="96"/>
      <c r="F18" s="96"/>
    </row>
    <row r="19" spans="1:6" ht="24" customHeight="1">
      <c r="A19" s="169" t="s">
        <v>46</v>
      </c>
      <c r="B19" s="169"/>
      <c r="C19" s="169"/>
      <c r="D19" s="169"/>
      <c r="E19" s="169"/>
      <c r="F19" s="169"/>
    </row>
    <row r="20" spans="1:6" ht="24" customHeight="1">
      <c r="A20" s="95" t="s">
        <v>24</v>
      </c>
      <c r="B20" s="71" t="s">
        <v>25</v>
      </c>
      <c r="C20" s="72" t="s">
        <v>26</v>
      </c>
      <c r="D20" s="72" t="s">
        <v>27</v>
      </c>
      <c r="E20" s="71" t="s">
        <v>43</v>
      </c>
      <c r="F20" s="95" t="s">
        <v>29</v>
      </c>
    </row>
    <row r="21" spans="1:6" ht="24" customHeight="1">
      <c r="A21" s="103" t="s">
        <v>58</v>
      </c>
      <c r="B21" s="46">
        <v>250</v>
      </c>
      <c r="C21" s="65">
        <v>330</v>
      </c>
      <c r="D21" s="47">
        <f t="shared" ref="D21:D23" si="7">C21/B21</f>
        <v>1.32</v>
      </c>
      <c r="E21" s="46">
        <v>30</v>
      </c>
      <c r="F21" s="47">
        <f t="shared" ref="F21:F25" si="8">D21*E21</f>
        <v>39.6</v>
      </c>
    </row>
    <row r="22" spans="1:6" ht="32.25" customHeight="1">
      <c r="A22" s="103" t="s">
        <v>60</v>
      </c>
      <c r="B22" s="46">
        <v>1000</v>
      </c>
      <c r="C22" s="65">
        <v>1265</v>
      </c>
      <c r="D22" s="47">
        <f t="shared" si="7"/>
        <v>1.2649999999999999</v>
      </c>
      <c r="E22" s="46">
        <v>30</v>
      </c>
      <c r="F22" s="47">
        <f t="shared" si="8"/>
        <v>37.949999999999996</v>
      </c>
    </row>
    <row r="23" spans="1:6" ht="35.25" customHeight="1">
      <c r="A23" s="103" t="s">
        <v>59</v>
      </c>
      <c r="B23" s="46">
        <v>1000</v>
      </c>
      <c r="C23" s="65">
        <v>561</v>
      </c>
      <c r="D23" s="47">
        <f t="shared" si="7"/>
        <v>0.56100000000000005</v>
      </c>
      <c r="E23" s="46">
        <v>30</v>
      </c>
      <c r="F23" s="47">
        <f t="shared" si="8"/>
        <v>16.830000000000002</v>
      </c>
    </row>
    <row r="24" spans="1:6" ht="19.5" customHeight="1">
      <c r="A24" s="103" t="s">
        <v>64</v>
      </c>
      <c r="B24" s="46">
        <v>250</v>
      </c>
      <c r="C24" s="65">
        <v>225</v>
      </c>
      <c r="D24" s="47">
        <f>C24/B24</f>
        <v>0.9</v>
      </c>
      <c r="E24" s="46">
        <v>30</v>
      </c>
      <c r="F24" s="47">
        <f t="shared" si="8"/>
        <v>27</v>
      </c>
    </row>
    <row r="25" spans="1:6" ht="24" customHeight="1">
      <c r="A25" s="103" t="s">
        <v>63</v>
      </c>
      <c r="B25" s="46">
        <v>80</v>
      </c>
      <c r="C25" s="65">
        <v>425.18</v>
      </c>
      <c r="D25" s="47">
        <f t="shared" ref="D25" si="9">C25/B25</f>
        <v>5.3147500000000001</v>
      </c>
      <c r="E25" s="46">
        <v>2</v>
      </c>
      <c r="F25" s="47">
        <f t="shared" si="8"/>
        <v>10.6295</v>
      </c>
    </row>
    <row r="26" spans="1:6" ht="24" customHeight="1">
      <c r="A26" s="146" t="s">
        <v>1</v>
      </c>
      <c r="B26" s="170"/>
      <c r="C26" s="170"/>
      <c r="D26" s="170"/>
      <c r="E26" s="170"/>
      <c r="F26" s="32">
        <f>F21+F22+F23+F24+F25</f>
        <v>132.0095</v>
      </c>
    </row>
    <row r="27" spans="1:6" ht="24" customHeight="1">
      <c r="A27" s="84"/>
      <c r="B27" s="80"/>
      <c r="C27" s="82"/>
      <c r="D27" s="84"/>
      <c r="E27" s="80"/>
      <c r="F27" s="84"/>
    </row>
    <row r="28" spans="1:6" ht="24" customHeight="1">
      <c r="A28" s="84"/>
      <c r="B28" s="80"/>
      <c r="C28" s="82"/>
      <c r="D28" s="84"/>
      <c r="E28" s="80"/>
      <c r="F28" s="84"/>
    </row>
    <row r="29" spans="1:6" ht="24" customHeight="1">
      <c r="A29" s="84"/>
      <c r="B29" s="80"/>
      <c r="C29" s="82"/>
      <c r="D29" s="84"/>
      <c r="E29" s="80"/>
      <c r="F29" s="84"/>
    </row>
  </sheetData>
  <mergeCells count="6">
    <mergeCell ref="A1:F1"/>
    <mergeCell ref="A8:E8"/>
    <mergeCell ref="A10:F10"/>
    <mergeCell ref="A26:E26"/>
    <mergeCell ref="A19:F19"/>
    <mergeCell ref="A17:E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topLeftCell="A37" workbookViewId="0">
      <selection activeCell="D47" sqref="D47"/>
    </sheetView>
  </sheetViews>
  <sheetFormatPr defaultColWidth="25.140625" defaultRowHeight="26.25" customHeight="1"/>
  <cols>
    <col min="1" max="1" width="25.140625" style="77"/>
  </cols>
  <sheetData>
    <row r="1" spans="1:6" ht="26.25" customHeight="1">
      <c r="A1" s="177" t="s">
        <v>72</v>
      </c>
      <c r="B1" s="178"/>
      <c r="C1" s="178"/>
      <c r="D1" s="178"/>
      <c r="E1" s="178"/>
      <c r="F1" s="179"/>
    </row>
    <row r="2" spans="1:6" ht="26.25" customHeight="1">
      <c r="A2" s="120" t="s">
        <v>24</v>
      </c>
      <c r="B2" s="121" t="s">
        <v>25</v>
      </c>
      <c r="C2" s="122" t="s">
        <v>26</v>
      </c>
      <c r="D2" s="122" t="s">
        <v>27</v>
      </c>
      <c r="E2" s="121" t="s">
        <v>28</v>
      </c>
      <c r="F2" s="123" t="s">
        <v>29</v>
      </c>
    </row>
    <row r="3" spans="1:6" ht="26.25" customHeight="1">
      <c r="A3" s="74" t="s">
        <v>67</v>
      </c>
      <c r="B3" s="124">
        <v>250</v>
      </c>
      <c r="C3" s="87">
        <v>256.47000000000003</v>
      </c>
      <c r="D3" s="125">
        <f>C3/B3</f>
        <v>1.0258800000000001</v>
      </c>
      <c r="E3" s="124">
        <v>10</v>
      </c>
      <c r="F3" s="126">
        <f>D3*E3</f>
        <v>10.258800000000001</v>
      </c>
    </row>
    <row r="4" spans="1:6" ht="26.25" customHeight="1">
      <c r="A4" s="74" t="s">
        <v>65</v>
      </c>
      <c r="B4" s="124">
        <v>250</v>
      </c>
      <c r="C4" s="87">
        <v>195.71</v>
      </c>
      <c r="D4" s="125">
        <f>C4/B4</f>
        <v>0.78283999999999998</v>
      </c>
      <c r="E4" s="124">
        <v>10</v>
      </c>
      <c r="F4" s="126">
        <f t="shared" ref="F4:F5" si="0">D4*E4</f>
        <v>7.8284000000000002</v>
      </c>
    </row>
    <row r="5" spans="1:6" ht="33" customHeight="1">
      <c r="A5" s="74" t="s">
        <v>66</v>
      </c>
      <c r="B5" s="124">
        <v>100</v>
      </c>
      <c r="C5" s="87">
        <v>641.29999999999995</v>
      </c>
      <c r="D5" s="125">
        <f>C5/B5</f>
        <v>6.4129999999999994</v>
      </c>
      <c r="E5" s="124">
        <v>10</v>
      </c>
      <c r="F5" s="126">
        <f t="shared" si="0"/>
        <v>64.13</v>
      </c>
    </row>
    <row r="6" spans="1:6" ht="26.25" customHeight="1">
      <c r="A6" s="174" t="s">
        <v>1</v>
      </c>
      <c r="B6" s="175"/>
      <c r="C6" s="175"/>
      <c r="D6" s="175"/>
      <c r="E6" s="176"/>
      <c r="F6" s="127">
        <f>F3+F4+F5</f>
        <v>82.217199999999991</v>
      </c>
    </row>
    <row r="7" spans="1:6" ht="26.25" customHeight="1">
      <c r="A7" s="177" t="s">
        <v>72</v>
      </c>
      <c r="B7" s="178"/>
      <c r="C7" s="178"/>
      <c r="D7" s="178"/>
      <c r="E7" s="178"/>
      <c r="F7" s="179"/>
    </row>
    <row r="8" spans="1:6" ht="26.25" customHeight="1">
      <c r="A8" s="120" t="s">
        <v>24</v>
      </c>
      <c r="B8" s="121" t="s">
        <v>25</v>
      </c>
      <c r="C8" s="122" t="s">
        <v>26</v>
      </c>
      <c r="D8" s="122" t="s">
        <v>27</v>
      </c>
      <c r="E8" s="121" t="s">
        <v>37</v>
      </c>
      <c r="F8" s="123" t="s">
        <v>29</v>
      </c>
    </row>
    <row r="9" spans="1:6" ht="26.25" customHeight="1">
      <c r="A9" s="74" t="s">
        <v>67</v>
      </c>
      <c r="B9" s="124">
        <v>250</v>
      </c>
      <c r="C9" s="87">
        <v>256.47000000000003</v>
      </c>
      <c r="D9" s="125">
        <f>C9/B9</f>
        <v>1.0258800000000001</v>
      </c>
      <c r="E9" s="124">
        <v>20</v>
      </c>
      <c r="F9" s="126">
        <f>D9*E9</f>
        <v>20.517600000000002</v>
      </c>
    </row>
    <row r="10" spans="1:6" ht="26.25" customHeight="1">
      <c r="A10" s="74" t="s">
        <v>65</v>
      </c>
      <c r="B10" s="124">
        <v>250</v>
      </c>
      <c r="C10" s="87">
        <v>195.71</v>
      </c>
      <c r="D10" s="125">
        <f>C10/B10</f>
        <v>0.78283999999999998</v>
      </c>
      <c r="E10" s="124">
        <v>10</v>
      </c>
      <c r="F10" s="126">
        <f t="shared" ref="F10:F11" si="1">D10*E10</f>
        <v>7.8284000000000002</v>
      </c>
    </row>
    <row r="11" spans="1:6" ht="33" customHeight="1">
      <c r="A11" s="74" t="s">
        <v>66</v>
      </c>
      <c r="B11" s="124">
        <v>100</v>
      </c>
      <c r="C11" s="87">
        <v>641.29999999999995</v>
      </c>
      <c r="D11" s="125">
        <f>C11/B11</f>
        <v>6.4129999999999994</v>
      </c>
      <c r="E11" s="124">
        <v>10</v>
      </c>
      <c r="F11" s="126">
        <f t="shared" si="1"/>
        <v>64.13</v>
      </c>
    </row>
    <row r="12" spans="1:6" ht="26.25" customHeight="1">
      <c r="A12" s="174" t="s">
        <v>1</v>
      </c>
      <c r="B12" s="175"/>
      <c r="C12" s="175"/>
      <c r="D12" s="175"/>
      <c r="E12" s="176"/>
      <c r="F12" s="127">
        <f>F9+F10+F11</f>
        <v>92.475999999999999</v>
      </c>
    </row>
    <row r="13" spans="1:6" ht="26.25" customHeight="1">
      <c r="A13" s="177" t="s">
        <v>72</v>
      </c>
      <c r="B13" s="178"/>
      <c r="C13" s="178"/>
      <c r="D13" s="178"/>
      <c r="E13" s="178"/>
      <c r="F13" s="179"/>
    </row>
    <row r="14" spans="1:6" ht="26.25" customHeight="1">
      <c r="A14" s="120" t="s">
        <v>24</v>
      </c>
      <c r="B14" s="121" t="s">
        <v>25</v>
      </c>
      <c r="C14" s="122" t="s">
        <v>26</v>
      </c>
      <c r="D14" s="122" t="s">
        <v>27</v>
      </c>
      <c r="E14" s="121" t="s">
        <v>30</v>
      </c>
      <c r="F14" s="123" t="s">
        <v>29</v>
      </c>
    </row>
    <row r="15" spans="1:6" ht="26.25" customHeight="1">
      <c r="A15" s="74" t="s">
        <v>67</v>
      </c>
      <c r="B15" s="124">
        <v>250</v>
      </c>
      <c r="C15" s="87">
        <v>256.47000000000003</v>
      </c>
      <c r="D15" s="125">
        <f>C15/B15</f>
        <v>1.0258800000000001</v>
      </c>
      <c r="E15" s="124">
        <v>30</v>
      </c>
      <c r="F15" s="126">
        <f>D15*E15</f>
        <v>30.776400000000002</v>
      </c>
    </row>
    <row r="16" spans="1:6" ht="26.25" customHeight="1">
      <c r="A16" s="74" t="s">
        <v>65</v>
      </c>
      <c r="B16" s="124">
        <v>250</v>
      </c>
      <c r="C16" s="87">
        <v>195.71</v>
      </c>
      <c r="D16" s="125">
        <f>C16/B16</f>
        <v>0.78283999999999998</v>
      </c>
      <c r="E16" s="124">
        <v>10</v>
      </c>
      <c r="F16" s="126">
        <f t="shared" ref="F16:F17" si="2">D16*E16</f>
        <v>7.8284000000000002</v>
      </c>
    </row>
    <row r="17" spans="1:6" ht="33" customHeight="1">
      <c r="A17" s="74" t="s">
        <v>66</v>
      </c>
      <c r="B17" s="124">
        <v>100</v>
      </c>
      <c r="C17" s="87">
        <v>641.29999999999995</v>
      </c>
      <c r="D17" s="125">
        <f>C17/B17</f>
        <v>6.4129999999999994</v>
      </c>
      <c r="E17" s="124">
        <v>10</v>
      </c>
      <c r="F17" s="126">
        <f t="shared" si="2"/>
        <v>64.13</v>
      </c>
    </row>
    <row r="18" spans="1:6" ht="26.25" customHeight="1">
      <c r="A18" s="174" t="s">
        <v>1</v>
      </c>
      <c r="B18" s="175"/>
      <c r="C18" s="175"/>
      <c r="D18" s="175"/>
      <c r="E18" s="176"/>
      <c r="F18" s="127">
        <f>F15+F16+F17</f>
        <v>102.73480000000001</v>
      </c>
    </row>
    <row r="19" spans="1:6" ht="33" customHeight="1">
      <c r="A19" s="171"/>
      <c r="B19" s="172"/>
      <c r="C19" s="172"/>
      <c r="D19" s="172"/>
      <c r="E19" s="172"/>
      <c r="F19" s="173"/>
    </row>
    <row r="20" spans="1:6" ht="26.25" customHeight="1">
      <c r="A20" s="177" t="s">
        <v>73</v>
      </c>
      <c r="B20" s="178"/>
      <c r="C20" s="178"/>
      <c r="D20" s="178"/>
      <c r="E20" s="178"/>
      <c r="F20" s="179"/>
    </row>
    <row r="21" spans="1:6" ht="26.25" customHeight="1">
      <c r="A21" s="120" t="s">
        <v>24</v>
      </c>
      <c r="B21" s="121" t="s">
        <v>25</v>
      </c>
      <c r="C21" s="122" t="s">
        <v>26</v>
      </c>
      <c r="D21" s="122" t="s">
        <v>27</v>
      </c>
      <c r="E21" s="121" t="s">
        <v>28</v>
      </c>
      <c r="F21" s="123" t="s">
        <v>29</v>
      </c>
    </row>
    <row r="22" spans="1:6" ht="26.25" customHeight="1">
      <c r="A22" s="74" t="s">
        <v>68</v>
      </c>
      <c r="B22" s="124">
        <v>250</v>
      </c>
      <c r="C22" s="87">
        <v>375</v>
      </c>
      <c r="D22" s="125">
        <f>C22/B22</f>
        <v>1.5</v>
      </c>
      <c r="E22" s="124">
        <v>10</v>
      </c>
      <c r="F22" s="126">
        <f>D22*E22</f>
        <v>15</v>
      </c>
    </row>
    <row r="23" spans="1:6" ht="26.25" customHeight="1">
      <c r="A23" s="74" t="s">
        <v>65</v>
      </c>
      <c r="B23" s="124">
        <v>250</v>
      </c>
      <c r="C23" s="87">
        <v>195.71</v>
      </c>
      <c r="D23" s="125">
        <f>C23/B23</f>
        <v>0.78283999999999998</v>
      </c>
      <c r="E23" s="124">
        <v>10</v>
      </c>
      <c r="F23" s="126">
        <f t="shared" ref="F23:F24" si="3">D23*E23</f>
        <v>7.8284000000000002</v>
      </c>
    </row>
    <row r="24" spans="1:6" ht="33" customHeight="1">
      <c r="A24" s="74" t="s">
        <v>69</v>
      </c>
      <c r="B24" s="124">
        <v>100</v>
      </c>
      <c r="C24" s="87">
        <v>450</v>
      </c>
      <c r="D24" s="125">
        <f>C24/B24</f>
        <v>4.5</v>
      </c>
      <c r="E24" s="124">
        <v>10</v>
      </c>
      <c r="F24" s="126">
        <f t="shared" si="3"/>
        <v>45</v>
      </c>
    </row>
    <row r="25" spans="1:6" ht="26.25" customHeight="1">
      <c r="A25" s="174" t="s">
        <v>1</v>
      </c>
      <c r="B25" s="175"/>
      <c r="C25" s="175"/>
      <c r="D25" s="175"/>
      <c r="E25" s="176"/>
      <c r="F25" s="127">
        <f>F22+F23+F24</f>
        <v>67.828400000000002</v>
      </c>
    </row>
    <row r="26" spans="1:6" ht="33" customHeight="1">
      <c r="A26" s="171"/>
      <c r="B26" s="172"/>
      <c r="C26" s="172"/>
      <c r="D26" s="172"/>
      <c r="E26" s="172"/>
      <c r="F26" s="173"/>
    </row>
    <row r="27" spans="1:6" ht="26.25" customHeight="1">
      <c r="A27" s="180" t="s">
        <v>74</v>
      </c>
      <c r="B27" s="181"/>
      <c r="C27" s="181"/>
      <c r="D27" s="181"/>
      <c r="E27" s="181"/>
      <c r="F27" s="182"/>
    </row>
    <row r="28" spans="1:6" ht="26.25" customHeight="1">
      <c r="A28" s="120" t="s">
        <v>24</v>
      </c>
      <c r="B28" s="121" t="s">
        <v>25</v>
      </c>
      <c r="C28" s="122" t="s">
        <v>26</v>
      </c>
      <c r="D28" s="122" t="s">
        <v>27</v>
      </c>
      <c r="E28" s="121" t="s">
        <v>28</v>
      </c>
      <c r="F28" s="123" t="s">
        <v>29</v>
      </c>
    </row>
    <row r="29" spans="1:6" ht="26.25" customHeight="1">
      <c r="A29" s="74" t="s">
        <v>70</v>
      </c>
      <c r="B29" s="124">
        <v>250</v>
      </c>
      <c r="C29" s="87">
        <v>303.7</v>
      </c>
      <c r="D29" s="125">
        <f t="shared" ref="D29:D31" si="4">C29/B29</f>
        <v>1.2147999999999999</v>
      </c>
      <c r="E29" s="124">
        <v>10</v>
      </c>
      <c r="F29" s="126">
        <f t="shared" ref="F29:F31" si="5">D29*E29</f>
        <v>12.148</v>
      </c>
    </row>
    <row r="30" spans="1:6" ht="26.25" customHeight="1">
      <c r="A30" s="74" t="s">
        <v>65</v>
      </c>
      <c r="B30" s="124">
        <v>250</v>
      </c>
      <c r="C30" s="87">
        <v>195.71</v>
      </c>
      <c r="D30" s="125">
        <f t="shared" si="4"/>
        <v>0.78283999999999998</v>
      </c>
      <c r="E30" s="124">
        <v>10</v>
      </c>
      <c r="F30" s="126">
        <f t="shared" si="5"/>
        <v>7.8284000000000002</v>
      </c>
    </row>
    <row r="31" spans="1:6" ht="26.25" customHeight="1">
      <c r="A31" s="74" t="s">
        <v>71</v>
      </c>
      <c r="B31" s="124">
        <v>100</v>
      </c>
      <c r="C31" s="87">
        <v>526.9</v>
      </c>
      <c r="D31" s="125">
        <f t="shared" si="4"/>
        <v>5.2690000000000001</v>
      </c>
      <c r="E31" s="124">
        <v>10</v>
      </c>
      <c r="F31" s="126">
        <f t="shared" si="5"/>
        <v>52.69</v>
      </c>
    </row>
    <row r="32" spans="1:6" ht="26.25" customHeight="1">
      <c r="A32" s="174" t="s">
        <v>1</v>
      </c>
      <c r="B32" s="175"/>
      <c r="C32" s="175"/>
      <c r="D32" s="175"/>
      <c r="E32" s="176"/>
      <c r="F32" s="127">
        <f>F29+F30+F31</f>
        <v>72.666399999999996</v>
      </c>
    </row>
    <row r="33" spans="1:6" ht="26.25" customHeight="1">
      <c r="A33" s="180" t="s">
        <v>74</v>
      </c>
      <c r="B33" s="181"/>
      <c r="C33" s="181"/>
      <c r="D33" s="181"/>
      <c r="E33" s="181"/>
      <c r="F33" s="182"/>
    </row>
    <row r="34" spans="1:6" ht="26.25" customHeight="1">
      <c r="A34" s="120" t="s">
        <v>24</v>
      </c>
      <c r="B34" s="121" t="s">
        <v>25</v>
      </c>
      <c r="C34" s="122" t="s">
        <v>26</v>
      </c>
      <c r="D34" s="122" t="s">
        <v>27</v>
      </c>
      <c r="E34" s="121" t="s">
        <v>37</v>
      </c>
      <c r="F34" s="123" t="s">
        <v>29</v>
      </c>
    </row>
    <row r="35" spans="1:6" ht="26.25" customHeight="1">
      <c r="A35" s="74" t="s">
        <v>70</v>
      </c>
      <c r="B35" s="124">
        <v>250</v>
      </c>
      <c r="C35" s="87">
        <v>303.7</v>
      </c>
      <c r="D35" s="125">
        <f t="shared" ref="D35:D37" si="6">C35/B35</f>
        <v>1.2147999999999999</v>
      </c>
      <c r="E35" s="124">
        <v>20</v>
      </c>
      <c r="F35" s="126">
        <f t="shared" ref="F35:F37" si="7">D35*E35</f>
        <v>24.295999999999999</v>
      </c>
    </row>
    <row r="36" spans="1:6" ht="26.25" customHeight="1">
      <c r="A36" s="74" t="s">
        <v>65</v>
      </c>
      <c r="B36" s="124">
        <v>250</v>
      </c>
      <c r="C36" s="87">
        <v>195.71</v>
      </c>
      <c r="D36" s="125">
        <f t="shared" si="6"/>
        <v>0.78283999999999998</v>
      </c>
      <c r="E36" s="124">
        <v>10</v>
      </c>
      <c r="F36" s="126">
        <f t="shared" si="7"/>
        <v>7.8284000000000002</v>
      </c>
    </row>
    <row r="37" spans="1:6" ht="26.25" customHeight="1">
      <c r="A37" s="74" t="s">
        <v>71</v>
      </c>
      <c r="B37" s="124">
        <v>100</v>
      </c>
      <c r="C37" s="87">
        <v>526.9</v>
      </c>
      <c r="D37" s="125">
        <f t="shared" si="6"/>
        <v>5.2690000000000001</v>
      </c>
      <c r="E37" s="124">
        <v>10</v>
      </c>
      <c r="F37" s="126">
        <f t="shared" si="7"/>
        <v>52.69</v>
      </c>
    </row>
    <row r="38" spans="1:6" ht="26.25" customHeight="1">
      <c r="A38" s="174" t="s">
        <v>1</v>
      </c>
      <c r="B38" s="175"/>
      <c r="C38" s="175"/>
      <c r="D38" s="175"/>
      <c r="E38" s="176"/>
      <c r="F38" s="127">
        <f>F35+F36+F37</f>
        <v>84.814400000000006</v>
      </c>
    </row>
    <row r="39" spans="1:6" ht="26.25" customHeight="1">
      <c r="A39" s="180" t="s">
        <v>74</v>
      </c>
      <c r="B39" s="181"/>
      <c r="C39" s="181"/>
      <c r="D39" s="181"/>
      <c r="E39" s="181"/>
      <c r="F39" s="182"/>
    </row>
    <row r="40" spans="1:6" ht="26.25" customHeight="1">
      <c r="A40" s="120" t="s">
        <v>24</v>
      </c>
      <c r="B40" s="121" t="s">
        <v>25</v>
      </c>
      <c r="C40" s="122" t="s">
        <v>26</v>
      </c>
      <c r="D40" s="122" t="s">
        <v>27</v>
      </c>
      <c r="E40" s="121" t="s">
        <v>30</v>
      </c>
      <c r="F40" s="123" t="s">
        <v>29</v>
      </c>
    </row>
    <row r="41" spans="1:6" ht="26.25" customHeight="1">
      <c r="A41" s="74" t="s">
        <v>70</v>
      </c>
      <c r="B41" s="124">
        <v>250</v>
      </c>
      <c r="C41" s="87">
        <v>303.7</v>
      </c>
      <c r="D41" s="125">
        <f t="shared" ref="D41:D43" si="8">C41/B41</f>
        <v>1.2147999999999999</v>
      </c>
      <c r="E41" s="124">
        <v>30</v>
      </c>
      <c r="F41" s="126">
        <f t="shared" ref="F41:F43" si="9">D41*E41</f>
        <v>36.443999999999996</v>
      </c>
    </row>
    <row r="42" spans="1:6" ht="26.25" customHeight="1">
      <c r="A42" s="74" t="s">
        <v>65</v>
      </c>
      <c r="B42" s="124">
        <v>250</v>
      </c>
      <c r="C42" s="87">
        <v>195.71</v>
      </c>
      <c r="D42" s="125">
        <f t="shared" si="8"/>
        <v>0.78283999999999998</v>
      </c>
      <c r="E42" s="124">
        <v>10</v>
      </c>
      <c r="F42" s="126">
        <f t="shared" si="9"/>
        <v>7.8284000000000002</v>
      </c>
    </row>
    <row r="43" spans="1:6" ht="26.25" customHeight="1">
      <c r="A43" s="74" t="s">
        <v>71</v>
      </c>
      <c r="B43" s="124">
        <v>100</v>
      </c>
      <c r="C43" s="87">
        <v>526.9</v>
      </c>
      <c r="D43" s="125">
        <f t="shared" si="8"/>
        <v>5.2690000000000001</v>
      </c>
      <c r="E43" s="124">
        <v>10</v>
      </c>
      <c r="F43" s="126">
        <f t="shared" si="9"/>
        <v>52.69</v>
      </c>
    </row>
    <row r="44" spans="1:6" ht="26.25" customHeight="1">
      <c r="A44" s="174" t="s">
        <v>1</v>
      </c>
      <c r="B44" s="175"/>
      <c r="C44" s="175"/>
      <c r="D44" s="175"/>
      <c r="E44" s="176"/>
      <c r="F44" s="127">
        <f>F41+F42+F43</f>
        <v>96.962400000000002</v>
      </c>
    </row>
  </sheetData>
  <mergeCells count="16">
    <mergeCell ref="A18:E18"/>
    <mergeCell ref="A1:F1"/>
    <mergeCell ref="A6:E6"/>
    <mergeCell ref="A7:F7"/>
    <mergeCell ref="A13:F13"/>
    <mergeCell ref="A12:E12"/>
    <mergeCell ref="A19:F19"/>
    <mergeCell ref="A26:F26"/>
    <mergeCell ref="A44:E44"/>
    <mergeCell ref="A20:F20"/>
    <mergeCell ref="A25:E25"/>
    <mergeCell ref="A27:F27"/>
    <mergeCell ref="A32:E32"/>
    <mergeCell ref="A33:F33"/>
    <mergeCell ref="A38:E38"/>
    <mergeCell ref="A39:F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Окрашивание с красителями CD </vt:lpstr>
      <vt:lpstr>Процедура окрашивания полная</vt:lpstr>
      <vt:lpstr>Процедура обесцвечивания пор.CD</vt:lpstr>
      <vt:lpstr>Процедуа химической завивки</vt:lpstr>
      <vt:lpstr>Процедура ламинирования</vt:lpstr>
      <vt:lpstr>Против выпад., перхоти. 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2016-06-06T09:49:49Z</cp:lastPrinted>
  <dcterms:created xsi:type="dcterms:W3CDTF">2011-09-16T11:22:10Z</dcterms:created>
  <dcterms:modified xsi:type="dcterms:W3CDTF">2016-12-01T22:09:13Z</dcterms:modified>
</cp:coreProperties>
</file>